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true" localSheetId="0" name="_xlnm._FilterDatabase" vbProcedure="false">Лист1!$A$1:$S$448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<sst xmlns="http://schemas.openxmlformats.org/spreadsheetml/2006/main" count="1349" uniqueCount="659">
  <si>
    <t xml:space="preserve">Спутник</t>
  </si>
  <si>
    <t xml:space="preserve">НАИМЕНОВАНИЕ УЧРЕЖДЕНИЯ ПРОСТАВИТЬ</t>
  </si>
  <si>
    <t xml:space="preserve">Раздел 01.</t>
  </si>
  <si>
    <r>
      <rPr>
        <b val="true"/>
        <sz val="10"/>
        <rFont val="Arial"/>
        <family val="2"/>
        <charset val="204"/>
      </rPr>
      <t xml:space="preserve">Раздел 1. Сведения об организации </t>
    </r>
    <r>
      <rPr>
        <sz val="10"/>
        <rFont val="Arial"/>
        <family val="2"/>
        <charset val="204"/>
      </rPr>
      <t xml:space="preserve">(на конец отчетного года)</t>
    </r>
  </si>
  <si>
    <t xml:space="preserve">Наименование показателя</t>
  </si>
  <si>
    <t xml:space="preserve">№ строки</t>
  </si>
  <si>
    <t xml:space="preserve">код</t>
  </si>
  <si>
    <t xml:space="preserve">Тип организации</t>
  </si>
  <si>
    <t xml:space="preserve">101</t>
  </si>
  <si>
    <t xml:space="preserve">5</t>
  </si>
  <si>
    <t xml:space="preserve">"5" - дошкольная образовательная организация; "13" - подразделения (группы), осуществляющие образовательную деятельность по образовательным программам дошкольного образования, присмотр и уход за детьми; организованные при общеобразовательной организации;</t>
  </si>
  <si>
    <t xml:space="preserve">Тип поселения </t>
  </si>
  <si>
    <t xml:space="preserve">102</t>
  </si>
  <si>
    <t xml:space="preserve">1</t>
  </si>
  <si>
    <t xml:space="preserve">"1" - городская местность; "2" - сельская местность.
</t>
  </si>
  <si>
    <t xml:space="preserve">Статус организации</t>
  </si>
  <si>
    <t xml:space="preserve">103</t>
  </si>
  <si>
    <t xml:space="preserve">"1" - функционирует; "5" - организация функционирует и одно из зданий требует капитального ремонта.</t>
  </si>
  <si>
    <t xml:space="preserve">Режим функционирования</t>
  </si>
  <si>
    <t xml:space="preserve">104</t>
  </si>
  <si>
    <t xml:space="preserve">2</t>
  </si>
  <si>
    <t xml:space="preserve">"2" - пятидневный; "14" - семидневный (круглосуточно).</t>
  </si>
  <si>
    <t xml:space="preserve">Наличие коллегиального органа с участием общественности (1 — да, 2 — нет)</t>
  </si>
  <si>
    <t xml:space="preserve">105</t>
  </si>
  <si>
    <t xml:space="preserve">Раздел 02.</t>
  </si>
  <si>
    <r>
      <rPr>
        <b val="true"/>
        <sz val="10"/>
        <rFont val="Arial"/>
        <family val="2"/>
        <charset val="204"/>
      </rPr>
      <t xml:space="preserve">Раздел 2. Режим работы групп и численность воспитанников в них </t>
    </r>
    <r>
      <rPr>
        <sz val="10"/>
        <rFont val="Arial"/>
        <family val="2"/>
        <charset val="204"/>
      </rPr>
      <t xml:space="preserve">(на конец отчетного года)</t>
    </r>
  </si>
  <si>
    <t xml:space="preserve">Режим работы</t>
  </si>
  <si>
    <t xml:space="preserve">Численность воспитанников, чел.</t>
  </si>
  <si>
    <t xml:space="preserve">ИТОГО воспитанников</t>
  </si>
  <si>
    <t xml:space="preserve">Кратковременного пребывания (5 часов и менее)</t>
  </si>
  <si>
    <t xml:space="preserve">201</t>
  </si>
  <si>
    <t xml:space="preserve">Сокращенного дня (8–10 часов)</t>
  </si>
  <si>
    <t xml:space="preserve">202</t>
  </si>
  <si>
    <t xml:space="preserve">Полного дня (10,5–12 часов)</t>
  </si>
  <si>
    <t xml:space="preserve">203</t>
  </si>
  <si>
    <t xml:space="preserve">Продленного дня (13–14 часов)</t>
  </si>
  <si>
    <t xml:space="preserve">204</t>
  </si>
  <si>
    <t xml:space="preserve">Круглосуточного пребывания (24 часа)</t>
  </si>
  <si>
    <t xml:space="preserve">205</t>
  </si>
  <si>
    <t xml:space="preserve">Раздел 03.</t>
  </si>
  <si>
    <t xml:space="preserve">Раздел 3. Образовательные программы дошкольного образования и формы их реализации</t>
  </si>
  <si>
    <t xml:space="preserve">(данный раздел заполняется при наличии лицензии на образовательную деятельность; на конец отчетного года)</t>
  </si>
  <si>
    <t xml:space="preserve">Наименование программ</t>
  </si>
  <si>
    <t xml:space="preserve">Число реализуемых образовательных программ</t>
  </si>
  <si>
    <t xml:space="preserve">Общее число заключенных договоров с организациями на реализацию образовательных программ с использованием сетевой формы</t>
  </si>
  <si>
    <t xml:space="preserve">Численность
воспитанников,
обучающихся
с применением
сетевой формы
</t>
  </si>
  <si>
    <t xml:space="preserve">всего</t>
  </si>
  <si>
    <t xml:space="preserve">из них (из графы 3) число программ, реализуемых с использованием сетевой формы</t>
  </si>
  <si>
    <t xml:space="preserve">Образовательные программы дошкольного</t>
  </si>
  <si>
    <t xml:space="preserve">301</t>
  </si>
  <si>
    <t xml:space="preserve">образования — всего (сумма строк 302—303)</t>
  </si>
  <si>
    <t xml:space="preserve">в том числе:</t>
  </si>
  <si>
    <t xml:space="preserve">302</t>
  </si>
  <si>
    <t xml:space="preserve">комплексные</t>
  </si>
  <si>
    <r>
      <rPr>
        <sz val="10"/>
        <rFont val="Arial"/>
        <family val="2"/>
        <charset val="204"/>
      </rPr>
      <t xml:space="preserve">парциальные
</t>
    </r>
    <r>
      <rPr>
        <sz val="10"/>
        <color rgb="FF008000"/>
        <rFont val="Arial"/>
        <family val="2"/>
        <charset val="204"/>
      </rPr>
      <t xml:space="preserve">выделяются парциальные (локальные, специализированные) программы, представляющие набор педагогических методов и инструментов, используемых для воспитания детей в рамках конкретного направления (например: "Математика в детском саду", "Юный эколог"</t>
    </r>
  </si>
  <si>
    <t xml:space="preserve">303</t>
  </si>
  <si>
    <t xml:space="preserve">Раздел 04.</t>
  </si>
  <si>
    <t xml:space="preserve">Раздел 4. Распределение групп по направленности и возрасту детей, единица</t>
  </si>
  <si>
    <t xml:space="preserve">(на конец отчетного года)</t>
  </si>
  <si>
    <t xml:space="preserve">Наименование показателей</t>
  </si>
  <si>
    <t xml:space="preserve">Всего</t>
  </si>
  <si>
    <t xml:space="preserve">Из графы 3 для детей в возрасте</t>
  </si>
  <si>
    <t xml:space="preserve">от 2-х месяцев до 1 года</t>
  </si>
  <si>
    <t xml:space="preserve">от 1 года до 3-х лет</t>
  </si>
  <si>
    <t xml:space="preserve">от 3-х до 5 лет</t>
  </si>
  <si>
    <t xml:space="preserve">5 лет и старше</t>
  </si>
  <si>
    <t xml:space="preserve">разновозрастные</t>
  </si>
  <si>
    <t xml:space="preserve">Число групп — всего</t>
  </si>
  <si>
    <t xml:space="preserve">401</t>
  </si>
  <si>
    <t xml:space="preserve">(сумма строк 402, 413, 414, 418—421)</t>
  </si>
  <si>
    <t xml:space="preserve">402</t>
  </si>
  <si>
    <t xml:space="preserve">группы компенсирующей направленности</t>
  </si>
  <si>
    <t xml:space="preserve">в том числе для воспитанников:</t>
  </si>
  <si>
    <t xml:space="preserve">403</t>
  </si>
  <si>
    <t xml:space="preserve">с нарушением слуха</t>
  </si>
  <si>
    <t xml:space="preserve">с нарушением речи </t>
  </si>
  <si>
    <t xml:space="preserve">404</t>
  </si>
  <si>
    <t xml:space="preserve">из них с тяжелым нарушением речи</t>
  </si>
  <si>
    <t xml:space="preserve">405</t>
  </si>
  <si>
    <t xml:space="preserve">с нарушением зрения</t>
  </si>
  <si>
    <t xml:space="preserve">406</t>
  </si>
  <si>
    <t xml:space="preserve">с нарушением интеллекта </t>
  </si>
  <si>
    <t xml:space="preserve">407</t>
  </si>
  <si>
    <t xml:space="preserve">с задержкой психического развития</t>
  </si>
  <si>
    <t xml:space="preserve">408</t>
  </si>
  <si>
    <t xml:space="preserve">из них с расстройством аутистического спектра</t>
  </si>
  <si>
    <t xml:space="preserve">409</t>
  </si>
  <si>
    <t xml:space="preserve">с нарушением опорно-двигательного аппарата</t>
  </si>
  <si>
    <t xml:space="preserve">410</t>
  </si>
  <si>
    <t xml:space="preserve">со сложным дефектом</t>
  </si>
  <si>
    <t xml:space="preserve">411</t>
  </si>
  <si>
    <t xml:space="preserve">другого профиля</t>
  </si>
  <si>
    <t xml:space="preserve">412</t>
  </si>
  <si>
    <t xml:space="preserve">группы общеразвивающей направленности</t>
  </si>
  <si>
    <t xml:space="preserve">413</t>
  </si>
  <si>
    <t xml:space="preserve">группы оздоровительной направленности</t>
  </si>
  <si>
    <t xml:space="preserve">414</t>
  </si>
  <si>
    <t xml:space="preserve">из них:</t>
  </si>
  <si>
    <t xml:space="preserve">415</t>
  </si>
  <si>
    <t xml:space="preserve">для детей с туберкулезной интоксикацией</t>
  </si>
  <si>
    <t xml:space="preserve">для часто болеющих детей</t>
  </si>
  <si>
    <t xml:space="preserve">416</t>
  </si>
  <si>
    <t xml:space="preserve">для детей с нефрологическими заболеваниями</t>
  </si>
  <si>
    <t xml:space="preserve">417</t>
  </si>
  <si>
    <t xml:space="preserve">группы комбинированной направленности</t>
  </si>
  <si>
    <t xml:space="preserve">418</t>
  </si>
  <si>
    <r>
      <rPr>
        <sz val="10"/>
        <rFont val="Arial"/>
        <family val="2"/>
        <charset val="204"/>
      </rPr>
      <t xml:space="preserve">группы для детей раннего возраста
</t>
    </r>
    <r>
      <rPr>
        <sz val="10"/>
        <color rgb="FF008000"/>
        <rFont val="Arial"/>
        <family val="2"/>
        <charset val="204"/>
      </rPr>
      <t xml:space="preserve">Данные группы работают БЕЗ реализации образовательной программы дошкольного образования, обеспечивают развитие, присмотр, уход и оздоровление воспитанников в возрасте от 2 месяцев до 3 лет </t>
    </r>
  </si>
  <si>
    <t xml:space="preserve">419</t>
  </si>
  <si>
    <r>
      <rPr>
        <sz val="10"/>
        <rFont val="Arial"/>
        <family val="2"/>
        <charset val="204"/>
      </rPr>
      <t xml:space="preserve">группы по присмотру и уходу 
</t>
    </r>
    <r>
      <rPr>
        <sz val="10"/>
        <color rgb="FF008000"/>
        <rFont val="Arial"/>
        <family val="2"/>
        <charset val="204"/>
      </rPr>
      <t xml:space="preserve">
Данные группы работают БЕЗ реализации образовательной программы дошкольного образования. В группах по присмотру и уходу обеспечивается комплекс мер по организации питания и хозяйственно-бытового обслуживания детей, обеспечению</t>
    </r>
  </si>
  <si>
    <t xml:space="preserve">420</t>
  </si>
  <si>
    <t xml:space="preserve">семейные дошкольные группы</t>
  </si>
  <si>
    <t xml:space="preserve">421</t>
  </si>
  <si>
    <t xml:space="preserve">422</t>
  </si>
  <si>
    <t xml:space="preserve">общеразвивающей направленности</t>
  </si>
  <si>
    <t xml:space="preserve">по присмотру и уходу</t>
  </si>
  <si>
    <t xml:space="preserve">423</t>
  </si>
  <si>
    <t xml:space="preserve">Раздел 05.</t>
  </si>
  <si>
    <t xml:space="preserve">Раздел 5. Распределение мест в группах по направленности и возрасту детей, единица</t>
  </si>
  <si>
    <t xml:space="preserve">Из графы 3 в группах для детей в возрасте</t>
  </si>
  <si>
    <t xml:space="preserve">ПРОВЕРКА (р. 2, 5)</t>
  </si>
  <si>
    <t xml:space="preserve">Число мест — всего</t>
  </si>
  <si>
    <t xml:space="preserve">501</t>
  </si>
  <si>
    <t xml:space="preserve">(сумма строк 502, 513, 514, 518—521)</t>
  </si>
  <si>
    <t xml:space="preserve">502</t>
  </si>
  <si>
    <t xml:space="preserve">503</t>
  </si>
  <si>
    <t xml:space="preserve">504</t>
  </si>
  <si>
    <t xml:space="preserve">505</t>
  </si>
  <si>
    <t xml:space="preserve">506</t>
  </si>
  <si>
    <t xml:space="preserve">507</t>
  </si>
  <si>
    <t xml:space="preserve">508</t>
  </si>
  <si>
    <t xml:space="preserve">509</t>
  </si>
  <si>
    <t xml:space="preserve">510</t>
  </si>
  <si>
    <t xml:space="preserve">511</t>
  </si>
  <si>
    <t xml:space="preserve">512</t>
  </si>
  <si>
    <t xml:space="preserve">513</t>
  </si>
  <si>
    <t xml:space="preserve">514</t>
  </si>
  <si>
    <t xml:space="preserve">515</t>
  </si>
  <si>
    <t xml:space="preserve">516</t>
  </si>
  <si>
    <t xml:space="preserve">517</t>
  </si>
  <si>
    <t xml:space="preserve">518</t>
  </si>
  <si>
    <t xml:space="preserve">519</t>
  </si>
  <si>
    <t xml:space="preserve">520</t>
  </si>
  <si>
    <t xml:space="preserve">521</t>
  </si>
  <si>
    <t xml:space="preserve">522</t>
  </si>
  <si>
    <t xml:space="preserve">523</t>
  </si>
  <si>
    <t xml:space="preserve">Раздел 06.</t>
  </si>
  <si>
    <r>
      <rPr>
        <b val="true"/>
        <sz val="10"/>
        <rFont val="Arial"/>
        <family val="2"/>
        <charset val="204"/>
      </rPr>
      <t xml:space="preserve">Раздел 6. Численность воспитанников в группах, человек </t>
    </r>
    <r>
      <rPr>
        <sz val="10"/>
        <rFont val="Arial"/>
        <family val="2"/>
        <charset val="204"/>
      </rPr>
      <t xml:space="preserve">(на конец отчетного года)</t>
    </r>
  </si>
  <si>
    <t xml:space="preserve">Из гр. 3 в группах для детей в возрасте</t>
  </si>
  <si>
    <t xml:space="preserve">Из гр. 3</t>
  </si>
  <si>
    <t xml:space="preserve">ПРОВЕРКА (р. 2, 6)</t>
  </si>
  <si>
    <t xml:space="preserve">ПРОВЕРКА (р. 5, 6)</t>
  </si>
  <si>
    <t xml:space="preserve">с ограниченными возможностями здоровья</t>
  </si>
  <si>
    <r>
      <rPr>
        <sz val="10"/>
        <rFont val="Arial"/>
        <family val="2"/>
        <charset val="204"/>
      </rPr>
      <t xml:space="preserve">из них дети, имеющие статус ОВЗ и дети-инвалиды</t>
    </r>
    <r>
      <rPr>
        <b val="true"/>
        <sz val="10"/>
        <color rgb="FFFF0000"/>
        <rFont val="Arial"/>
        <family val="2"/>
        <charset val="204"/>
      </rPr>
      <t xml:space="preserve"> ОДНОВРЕМЕННО</t>
    </r>
  </si>
  <si>
    <t xml:space="preserve">дети-инвалиды,
 не учтен-
ные
в гр. 10
</t>
  </si>
  <si>
    <t xml:space="preserve">имеющие
иностран-
ное граж-
данство
или име-
ющие не-
сколько
граж-
данств
</t>
  </si>
  <si>
    <t xml:space="preserve">без гражданства</t>
  </si>
  <si>
    <t xml:space="preserve">601</t>
  </si>
  <si>
    <t xml:space="preserve">(сумма строк 602, 613, 614, 618—621)</t>
  </si>
  <si>
    <t xml:space="preserve">602</t>
  </si>
  <si>
    <t xml:space="preserve">603</t>
  </si>
  <si>
    <t xml:space="preserve">604</t>
  </si>
  <si>
    <t xml:space="preserve">605</t>
  </si>
  <si>
    <t xml:space="preserve">606</t>
  </si>
  <si>
    <t xml:space="preserve">607</t>
  </si>
  <si>
    <t xml:space="preserve">608</t>
  </si>
  <si>
    <t xml:space="preserve">609</t>
  </si>
  <si>
    <t xml:space="preserve">610</t>
  </si>
  <si>
    <t xml:space="preserve">611</t>
  </si>
  <si>
    <t xml:space="preserve">612</t>
  </si>
  <si>
    <t xml:space="preserve">613</t>
  </si>
  <si>
    <t xml:space="preserve">614</t>
  </si>
  <si>
    <t xml:space="preserve">615</t>
  </si>
  <si>
    <t xml:space="preserve">616</t>
  </si>
  <si>
    <t xml:space="preserve">617</t>
  </si>
  <si>
    <t xml:space="preserve">618</t>
  </si>
  <si>
    <t xml:space="preserve">619</t>
  </si>
  <si>
    <t xml:space="preserve">620</t>
  </si>
  <si>
    <t xml:space="preserve">621</t>
  </si>
  <si>
    <t xml:space="preserve">622</t>
  </si>
  <si>
    <t xml:space="preserve">623</t>
  </si>
  <si>
    <t xml:space="preserve">Раздел 07.</t>
  </si>
  <si>
    <t xml:space="preserve">Раздел 7. Распределение воспитанников по возрасту, человек</t>
  </si>
  <si>
    <t xml:space="preserve">Всего (сумма граф 4—11)</t>
  </si>
  <si>
    <t xml:space="preserve">в том числе в возрасте, лет</t>
  </si>
  <si>
    <t xml:space="preserve">ПРОВЕРКА (р. 2, 7)</t>
  </si>
  <si>
    <t xml:space="preserve">ПРОВЕРКА (р. 6, 7)</t>
  </si>
  <si>
    <t xml:space="preserve">ПРОВЕРКА (стр. 701, 702)</t>
  </si>
  <si>
    <t xml:space="preserve">ПРОВЕРКА (стр. 701, 703)</t>
  </si>
  <si>
    <t xml:space="preserve">(число полных лет на 1 января следующего за отчетным годом)</t>
  </si>
  <si>
    <t xml:space="preserve">7 и старше</t>
  </si>
  <si>
    <t xml:space="preserve">Численность воспитанников — всего</t>
  </si>
  <si>
    <t xml:space="preserve">701</t>
  </si>
  <si>
    <t xml:space="preserve">из них — девочки</t>
  </si>
  <si>
    <t xml:space="preserve">702</t>
  </si>
  <si>
    <t xml:space="preserve">Из общей численности воспитанников (из стр. 701):</t>
  </si>
  <si>
    <t xml:space="preserve">703</t>
  </si>
  <si>
    <t xml:space="preserve">дети с ограниченными возможностями здоровья</t>
  </si>
  <si>
    <t xml:space="preserve">704</t>
  </si>
  <si>
    <t xml:space="preserve">дети-инвалиды</t>
  </si>
  <si>
    <t xml:space="preserve">705</t>
  </si>
  <si>
    <t xml:space="preserve">(кроме учтенных в стр. 703)</t>
  </si>
  <si>
    <t xml:space="preserve">706</t>
  </si>
  <si>
    <t xml:space="preserve">имеющие иностранное гражданство или имеющие</t>
  </si>
  <si>
    <t xml:space="preserve">707</t>
  </si>
  <si>
    <t xml:space="preserve">несколько гражданств</t>
  </si>
  <si>
    <t xml:space="preserve">708</t>
  </si>
  <si>
    <t xml:space="preserve">709</t>
  </si>
  <si>
    <t xml:space="preserve">710</t>
  </si>
  <si>
    <t xml:space="preserve">Из стр. 703 — дети-инвалиды</t>
  </si>
  <si>
    <t xml:space="preserve">711</t>
  </si>
  <si>
    <t xml:space="preserve">712</t>
  </si>
  <si>
    <t xml:space="preserve">Раздел 08.</t>
  </si>
  <si>
    <r>
      <rPr>
        <b val="true"/>
        <sz val="10"/>
        <rFont val="Arial"/>
        <family val="2"/>
        <charset val="204"/>
      </rPr>
      <t xml:space="preserve">Раздел 8. Язык обучения и воспитания, человек </t>
    </r>
    <r>
      <rPr>
        <sz val="10"/>
        <rFont val="Arial"/>
        <family val="2"/>
        <charset val="204"/>
      </rPr>
      <t xml:space="preserve">(на конец отчетного года)</t>
    </r>
  </si>
  <si>
    <t xml:space="preserve">Код языка по Общероссийскому классификатору информации о населении (ОКИН)</t>
  </si>
  <si>
    <t xml:space="preserve">Численность воспитанников</t>
  </si>
  <si>
    <t xml:space="preserve">ПРОВЕРКА (р. 2, 8)</t>
  </si>
  <si>
    <t xml:space="preserve">ПРОВЕРКА (стр. 801, 802)</t>
  </si>
  <si>
    <t xml:space="preserve">801</t>
  </si>
  <si>
    <t xml:space="preserve">Х</t>
  </si>
  <si>
    <t xml:space="preserve">в том числе обучалось и воспитывалось</t>
  </si>
  <si>
    <t xml:space="preserve">на языках народов Российской Федерации</t>
  </si>
  <si>
    <t xml:space="preserve">802</t>
  </si>
  <si>
    <t xml:space="preserve">Раздел 09.</t>
  </si>
  <si>
    <t xml:space="preserve">Раздел 9. Распределение персонала по уровню образования и полу, человек</t>
  </si>
  <si>
    <t xml:space="preserve">(без внешних совместителей и работавших по договорам гражданско-правового характера; на конец отчетного года)</t>
  </si>
  <si>
    <t xml:space="preserve">из них имеют образование</t>
  </si>
  <si>
    <t xml:space="preserve">Из гр. 3 —</t>
  </si>
  <si>
    <t xml:space="preserve">ПРОВЕРКА (4, 5)</t>
  </si>
  <si>
    <t xml:space="preserve">ПРОВЕРКА (6, 7)</t>
  </si>
  <si>
    <t xml:space="preserve">ПРОВЕРКА (3, 8)</t>
  </si>
  <si>
    <t xml:space="preserve">ПРОВЕРКА (стр. 912, 923)</t>
  </si>
  <si>
    <t xml:space="preserve">ПРОВЕРКА (стр. 906, 924)</t>
  </si>
  <si>
    <t xml:space="preserve">высшее</t>
  </si>
  <si>
    <t xml:space="preserve">из них педагогическое</t>
  </si>
  <si>
    <t xml:space="preserve">среднее профессиональное образование по программам подготовки специалистов
среднего звена
</t>
  </si>
  <si>
    <t xml:space="preserve">женщины</t>
  </si>
  <si>
    <t xml:space="preserve">другой уровень образования </t>
  </si>
  <si>
    <t xml:space="preserve">7а</t>
  </si>
  <si>
    <t xml:space="preserve">Численность работников — всего (сумма строк 902, 906, 919, 922)</t>
  </si>
  <si>
    <t xml:space="preserve">901</t>
  </si>
  <si>
    <t xml:space="preserve">902</t>
  </si>
  <si>
    <t xml:space="preserve">руководящие работники — всего</t>
  </si>
  <si>
    <t xml:space="preserve">из них: </t>
  </si>
  <si>
    <t xml:space="preserve">903</t>
  </si>
  <si>
    <t xml:space="preserve">руководитель</t>
  </si>
  <si>
    <t xml:space="preserve">заместители руководителя</t>
  </si>
  <si>
    <t xml:space="preserve">904</t>
  </si>
  <si>
    <t xml:space="preserve">руководитель филиала</t>
  </si>
  <si>
    <t xml:space="preserve">905</t>
  </si>
  <si>
    <t xml:space="preserve">педагогические работники — всего (сумма строк 907–918)</t>
  </si>
  <si>
    <t xml:space="preserve">906</t>
  </si>
  <si>
    <t xml:space="preserve">907</t>
  </si>
  <si>
    <t xml:space="preserve">воспитатели</t>
  </si>
  <si>
    <t xml:space="preserve">старшие воспитатели</t>
  </si>
  <si>
    <t xml:space="preserve">908</t>
  </si>
  <si>
    <t xml:space="preserve">музыкальные руководители</t>
  </si>
  <si>
    <t xml:space="preserve">909</t>
  </si>
  <si>
    <t xml:space="preserve">инструкторы по физической культуре</t>
  </si>
  <si>
    <t xml:space="preserve">910</t>
  </si>
  <si>
    <t xml:space="preserve">учителя-логопеды</t>
  </si>
  <si>
    <t xml:space="preserve">911</t>
  </si>
  <si>
    <t xml:space="preserve">учителя-дефектологи</t>
  </si>
  <si>
    <t xml:space="preserve">912</t>
  </si>
  <si>
    <t xml:space="preserve">педагоги-психологи</t>
  </si>
  <si>
    <t xml:space="preserve">913</t>
  </si>
  <si>
    <t xml:space="preserve">социальные педагоги</t>
  </si>
  <si>
    <t xml:space="preserve">914</t>
  </si>
  <si>
    <t xml:space="preserve">педагоги-организаторы</t>
  </si>
  <si>
    <t xml:space="preserve">915</t>
  </si>
  <si>
    <t xml:space="preserve">учителя иностранных языков</t>
  </si>
  <si>
    <t xml:space="preserve">916</t>
  </si>
  <si>
    <t xml:space="preserve">педагоги дополнительного образования</t>
  </si>
  <si>
    <t xml:space="preserve">917</t>
  </si>
  <si>
    <t xml:space="preserve">другие педагогические работники</t>
  </si>
  <si>
    <t xml:space="preserve">918</t>
  </si>
  <si>
    <t xml:space="preserve">Учебно-вспомогательный персонал — всего</t>
  </si>
  <si>
    <t xml:space="preserve">919</t>
  </si>
  <si>
    <t xml:space="preserve">920</t>
  </si>
  <si>
    <t xml:space="preserve">младший воспитатель</t>
  </si>
  <si>
    <t xml:space="preserve">помощник воспитателя</t>
  </si>
  <si>
    <t xml:space="preserve">921</t>
  </si>
  <si>
    <t xml:space="preserve">Иной персонал</t>
  </si>
  <si>
    <t xml:space="preserve">922</t>
  </si>
  <si>
    <t xml:space="preserve">Из общей численности учителей-дефектологов (строка 912):</t>
  </si>
  <si>
    <t xml:space="preserve">923</t>
  </si>
  <si>
    <t xml:space="preserve">учителя, имеющие специальное дефектологическое образование</t>
  </si>
  <si>
    <t xml:space="preserve">Численность педагогических работников (из стр. 906),</t>
  </si>
  <si>
    <t xml:space="preserve">924</t>
  </si>
  <si>
    <t xml:space="preserve">прошедших в течение последних трех лет повышение</t>
  </si>
  <si>
    <t xml:space="preserve">квалификации и/или профессиональную переподготовку</t>
  </si>
  <si>
    <t xml:space="preserve">Медицинский персонал организации</t>
  </si>
  <si>
    <t xml:space="preserve">925</t>
  </si>
  <si>
    <t xml:space="preserve">(в строку 901 не включается)</t>
  </si>
  <si>
    <t xml:space="preserve">Раздел 10.</t>
  </si>
  <si>
    <t xml:space="preserve">Раздел 10. Распределение персонала по возрасту, человек</t>
  </si>
  <si>
    <t xml:space="preserve">(без внешних совместителей и работавших по договорам гражданско-правового характера)</t>
  </si>
  <si>
    <t xml:space="preserve">в том числе в возрасте, лет (число полных лет на 1 января следующего за отчетным года)</t>
  </si>
  <si>
    <t xml:space="preserve">ПРОВЕРКА (р. 9, 10)</t>
  </si>
  <si>
    <t xml:space="preserve">моложе 25 лет</t>
  </si>
  <si>
    <t xml:space="preserve">25—29</t>
  </si>
  <si>
    <t xml:space="preserve">30—34</t>
  </si>
  <si>
    <t xml:space="preserve">35—39</t>
  </si>
  <si>
    <t xml:space="preserve">40—44</t>
  </si>
  <si>
    <t xml:space="preserve">45—49</t>
  </si>
  <si>
    <t xml:space="preserve">50—54</t>
  </si>
  <si>
    <t xml:space="preserve">55—59</t>
  </si>
  <si>
    <t xml:space="preserve">60—64</t>
  </si>
  <si>
    <t xml:space="preserve">65 и более</t>
  </si>
  <si>
    <t xml:space="preserve">Численность работников — всего</t>
  </si>
  <si>
    <t xml:space="preserve">1001</t>
  </si>
  <si>
    <t xml:space="preserve">(сумма строк 1002, 1006, 1019, 1022)</t>
  </si>
  <si>
    <t xml:space="preserve">1002</t>
  </si>
  <si>
    <t xml:space="preserve">1003</t>
  </si>
  <si>
    <t xml:space="preserve">1004</t>
  </si>
  <si>
    <t xml:space="preserve">1005</t>
  </si>
  <si>
    <t xml:space="preserve">педагогические работники — всего (сумма строк 1007−1018)</t>
  </si>
  <si>
    <t xml:space="preserve">1006</t>
  </si>
  <si>
    <t xml:space="preserve">1007</t>
  </si>
  <si>
    <t xml:space="preserve">1008</t>
  </si>
  <si>
    <t xml:space="preserve">1009</t>
  </si>
  <si>
    <t xml:space="preserve">1010</t>
  </si>
  <si>
    <t xml:space="preserve">1011</t>
  </si>
  <si>
    <t xml:space="preserve">1012</t>
  </si>
  <si>
    <t xml:space="preserve">1013</t>
  </si>
  <si>
    <t xml:space="preserve">1014</t>
  </si>
  <si>
    <t xml:space="preserve">1015</t>
  </si>
  <si>
    <t xml:space="preserve">1016</t>
  </si>
  <si>
    <t xml:space="preserve">1017</t>
  </si>
  <si>
    <t xml:space="preserve">1018</t>
  </si>
  <si>
    <t xml:space="preserve">1019</t>
  </si>
  <si>
    <t xml:space="preserve">1020</t>
  </si>
  <si>
    <t xml:space="preserve">1021</t>
  </si>
  <si>
    <t xml:space="preserve">1022</t>
  </si>
  <si>
    <t xml:space="preserve">Раздел 11.</t>
  </si>
  <si>
    <t xml:space="preserve">Раздел 11. Распределение персонала по стажу работы, человек</t>
  </si>
  <si>
    <t xml:space="preserve">(без внешних совместителей и работавших по договорам гражданско-правового характера; заполняется на конец отчетного года)</t>
  </si>
  <si>
    <t xml:space="preserve">Всего (сумма граф 4—9)</t>
  </si>
  <si>
    <t xml:space="preserve">в том числе имеют общий стаж работы, лет</t>
  </si>
  <si>
    <t xml:space="preserve">из общей
численности
работников
(графа 3)
имеют педа-
гогический
стаж, всего
(сумма граф
11—16)
</t>
  </si>
  <si>
    <t xml:space="preserve">в том числе имеют педагогический стаж работы, лет</t>
  </si>
  <si>
    <t xml:space="preserve">ПРОВЕРКА (р. 9, 11)</t>
  </si>
  <si>
    <t xml:space="preserve">до 3</t>
  </si>
  <si>
    <t xml:space="preserve">от 3 до 5</t>
  </si>
  <si>
    <t xml:space="preserve">от 5 до 10</t>
  </si>
  <si>
    <t xml:space="preserve">от 10 до 15</t>
  </si>
  <si>
    <t xml:space="preserve">от 15 до 20</t>
  </si>
  <si>
    <t xml:space="preserve">20 и более</t>
  </si>
  <si>
    <t xml:space="preserve">1101</t>
  </si>
  <si>
    <t xml:space="preserve">(сумма строк 1102, 1106, 1119, 1122)</t>
  </si>
  <si>
    <t xml:space="preserve">1102</t>
  </si>
  <si>
    <t xml:space="preserve">1103</t>
  </si>
  <si>
    <t xml:space="preserve">1104</t>
  </si>
  <si>
    <t xml:space="preserve">1105</t>
  </si>
  <si>
    <t xml:space="preserve">педагогические работники — всего (сумма строк 1107−1118)</t>
  </si>
  <si>
    <t xml:space="preserve">1106</t>
  </si>
  <si>
    <t xml:space="preserve">1107</t>
  </si>
  <si>
    <t xml:space="preserve">1108</t>
  </si>
  <si>
    <t xml:space="preserve">1109</t>
  </si>
  <si>
    <t xml:space="preserve">1110</t>
  </si>
  <si>
    <t xml:space="preserve">1111</t>
  </si>
  <si>
    <t xml:space="preserve">1112</t>
  </si>
  <si>
    <t xml:space="preserve">1113</t>
  </si>
  <si>
    <t xml:space="preserve">1114</t>
  </si>
  <si>
    <t xml:space="preserve">1115</t>
  </si>
  <si>
    <t xml:space="preserve">1116</t>
  </si>
  <si>
    <t xml:space="preserve">1117</t>
  </si>
  <si>
    <t xml:space="preserve">1118</t>
  </si>
  <si>
    <t xml:space="preserve">1119</t>
  </si>
  <si>
    <t xml:space="preserve">1120</t>
  </si>
  <si>
    <t xml:space="preserve">1121</t>
  </si>
  <si>
    <t xml:space="preserve">1122</t>
  </si>
  <si>
    <t xml:space="preserve">Раздел 12.</t>
  </si>
  <si>
    <t xml:space="preserve">Раздел 12. Численность внешних совместителей и работающих по договорам гражданско-правового характера, человек</t>
  </si>
  <si>
    <t xml:space="preserve">(заполняется на конец отчетного года)</t>
  </si>
  <si>
    <t xml:space="preserve">Из гр. 3 — женщины</t>
  </si>
  <si>
    <t xml:space="preserve">Численность внешних совместителей — всего</t>
  </si>
  <si>
    <t xml:space="preserve">1201</t>
  </si>
  <si>
    <t xml:space="preserve">(сумма строк 1202, 1203, 1216, 1219)</t>
  </si>
  <si>
    <t xml:space="preserve">1202</t>
  </si>
  <si>
    <t xml:space="preserve">педагогические работники — всего (сумма строк 1204—1215)</t>
  </si>
  <si>
    <t xml:space="preserve">1203</t>
  </si>
  <si>
    <t xml:space="preserve">1204</t>
  </si>
  <si>
    <t xml:space="preserve">1205</t>
  </si>
  <si>
    <t xml:space="preserve">1206</t>
  </si>
  <si>
    <t xml:space="preserve">1207</t>
  </si>
  <si>
    <t xml:space="preserve">1208</t>
  </si>
  <si>
    <t xml:space="preserve">1209</t>
  </si>
  <si>
    <t xml:space="preserve">1210</t>
  </si>
  <si>
    <t xml:space="preserve">1211</t>
  </si>
  <si>
    <t xml:space="preserve">1212</t>
  </si>
  <si>
    <t xml:space="preserve">1213</t>
  </si>
  <si>
    <t xml:space="preserve">1214</t>
  </si>
  <si>
    <t xml:space="preserve">1215</t>
  </si>
  <si>
    <t xml:space="preserve">1216</t>
  </si>
  <si>
    <t xml:space="preserve">1217</t>
  </si>
  <si>
    <t xml:space="preserve">1218</t>
  </si>
  <si>
    <t xml:space="preserve">1219</t>
  </si>
  <si>
    <t xml:space="preserve">Кроме того (кроме строки 1201) медицинский персонал</t>
  </si>
  <si>
    <t xml:space="preserve">1220</t>
  </si>
  <si>
    <t xml:space="preserve">организации</t>
  </si>
  <si>
    <t xml:space="preserve">Численность работающих по договорам</t>
  </si>
  <si>
    <t xml:space="preserve">1221</t>
  </si>
  <si>
    <t xml:space="preserve">гражданско-правового характера</t>
  </si>
  <si>
    <t xml:space="preserve">Раздел 13.</t>
  </si>
  <si>
    <t xml:space="preserve">Раздел 13. Движение работников</t>
  </si>
  <si>
    <t xml:space="preserve">Число
ставок
по штату,
ед.
</t>
  </si>
  <si>
    <t xml:space="preserve">Фактически занято, ед.</t>
  </si>
  <si>
    <t xml:space="preserve">Численность
работников на
начало отчетного года (без
внешних совместителей и
работающих
по договорам
гражданско-правового характера), чел.</t>
  </si>
  <si>
    <t xml:space="preserve">Принято работников, чел.</t>
  </si>
  <si>
    <t xml:space="preserve">Выбыло работников, чел.</t>
  </si>
  <si>
    <t xml:space="preserve">Численность
работников на
конец отчетного года
(без совместителей и
работающих
по договорам
гражданско-
правового характера), чел.
</t>
  </si>
  <si>
    <t xml:space="preserve">Число вакантных должностей, ед.</t>
  </si>
  <si>
    <t xml:space="preserve">ПРОВЕРКА (р. 9, 13)</t>
  </si>
  <si>
    <t xml:space="preserve">работниками
списочного
состава
</t>
  </si>
  <si>
    <t xml:space="preserve">из них выпускники</t>
  </si>
  <si>
    <t xml:space="preserve">из них по собственному желанию</t>
  </si>
  <si>
    <t xml:space="preserve">со средним
профессиональным образованием по
программам
подготовки
специалистов
среднего звена
</t>
  </si>
  <si>
    <t xml:space="preserve">с высшим образованием</t>
  </si>
  <si>
    <t xml:space="preserve">Всего работников</t>
  </si>
  <si>
    <t xml:space="preserve">1301</t>
  </si>
  <si>
    <t xml:space="preserve">(сумма строк 1302, 1306, 1319, 1322)</t>
  </si>
  <si>
    <t xml:space="preserve">1302</t>
  </si>
  <si>
    <t xml:space="preserve">1303</t>
  </si>
  <si>
    <t xml:space="preserve">1304</t>
  </si>
  <si>
    <t xml:space="preserve">1305</t>
  </si>
  <si>
    <t xml:space="preserve">педагогические работники — всего</t>
  </si>
  <si>
    <t xml:space="preserve">1306</t>
  </si>
  <si>
    <t xml:space="preserve">(сумма строк 1307−1318)</t>
  </si>
  <si>
    <t xml:space="preserve">1307</t>
  </si>
  <si>
    <t xml:space="preserve">1308</t>
  </si>
  <si>
    <t xml:space="preserve">1309</t>
  </si>
  <si>
    <t xml:space="preserve">1310</t>
  </si>
  <si>
    <t xml:space="preserve">1311</t>
  </si>
  <si>
    <t xml:space="preserve">1312</t>
  </si>
  <si>
    <t xml:space="preserve">1313</t>
  </si>
  <si>
    <t xml:space="preserve">1314</t>
  </si>
  <si>
    <t xml:space="preserve">1315</t>
  </si>
  <si>
    <t xml:space="preserve">1316</t>
  </si>
  <si>
    <t xml:space="preserve">1317</t>
  </si>
  <si>
    <t xml:space="preserve">1318</t>
  </si>
  <si>
    <t xml:space="preserve">1319</t>
  </si>
  <si>
    <t xml:space="preserve">1320</t>
  </si>
  <si>
    <t xml:space="preserve">1321</t>
  </si>
  <si>
    <t xml:space="preserve">1322</t>
  </si>
  <si>
    <t xml:space="preserve">Раздел 14.</t>
  </si>
  <si>
    <t xml:space="preserve">Раздел 14. Характеристика здания (зданий) и помещений организации, единица</t>
  </si>
  <si>
    <t xml:space="preserve"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</t>
  </si>
  <si>
    <t xml:space="preserve">индивидуальный предприниматель с видом экономической деятельности по ОКВЭД2 ОК 029-2014 (КДЕС Ред. 2) «Образование дошкольное» (код 85.11)</t>
  </si>
  <si>
    <t xml:space="preserve">Оборудовано водопроводом</t>
  </si>
  <si>
    <t xml:space="preserve">Оборудовано водоотведением (канализацией)</t>
  </si>
  <si>
    <t xml:space="preserve">Оборудовано центральным отоплением</t>
  </si>
  <si>
    <t xml:space="preserve">Оборудовано системой видеонаблюдения</t>
  </si>
  <si>
    <t xml:space="preserve">Требует капитального ремонта</t>
  </si>
  <si>
    <t xml:space="preserve">Находится в аварийном состоянии</t>
  </si>
  <si>
    <t xml:space="preserve">Имеет охрану</t>
  </si>
  <si>
    <t xml:space="preserve">Оборудовано автоматической пожарной сигнализацией</t>
  </si>
  <si>
    <t xml:space="preserve">Имеет дымовые извещатели</t>
  </si>
  <si>
    <t xml:space="preserve">Имеет пожарные краны и рукава</t>
  </si>
  <si>
    <t xml:space="preserve">Оборудовано кнопкой тревожной сигнализации</t>
  </si>
  <si>
    <t xml:space="preserve">Доступно для маломобильных групп населения</t>
  </si>
  <si>
    <t xml:space="preserve">Здания организации</t>
  </si>
  <si>
    <t xml:space="preserve">1401</t>
  </si>
  <si>
    <t xml:space="preserve">Кроме того, часть здания</t>
  </si>
  <si>
    <t xml:space="preserve">1402</t>
  </si>
  <si>
    <r>
      <rPr>
        <sz val="10"/>
        <rFont val="Arial"/>
        <family val="2"/>
        <charset val="204"/>
      </rPr>
      <t xml:space="preserve">(помещения)</t>
    </r>
    <r>
      <rPr>
        <vertAlign val="superscript"/>
        <sz val="10"/>
        <rFont val="Arial"/>
        <family val="2"/>
        <charset val="204"/>
      </rPr>
      <t xml:space="preserve">1</t>
    </r>
  </si>
  <si>
    <t xml:space="preserve">из гр. 3: число зданий с максимальной скоростью доступа к Интернету</t>
  </si>
  <si>
    <t xml:space="preserve">ниже 256 Кбит/сек.</t>
  </si>
  <si>
    <t xml:space="preserve">256–511 Кбит/сек.</t>
  </si>
  <si>
    <t xml:space="preserve">512 Кбит/сек. —999 Кбит/сек.</t>
  </si>
  <si>
    <t xml:space="preserve">1.0–1.9 Мбит/сек.</t>
  </si>
  <si>
    <t xml:space="preserve">2.0–29.9 Мбит/сек.</t>
  </si>
  <si>
    <t xml:space="preserve">30.0–49.9 Мбит/сек.</t>
  </si>
  <si>
    <t xml:space="preserve">50.0–99.9 Мбит/сек.</t>
  </si>
  <si>
    <t xml:space="preserve">100 Мбит/сек. и выше</t>
  </si>
  <si>
    <t xml:space="preserve">Раздел 15.</t>
  </si>
  <si>
    <t xml:space="preserve">Раздел 15. Характеристика материала стен здания (зданий)</t>
  </si>
  <si>
    <t xml:space="preserve"> индивидуальный предприниматель с видом экономической деятельности по ОКВЭД2 ОК 029-2014 (КДЕС Ред. 2) «Образование дошкольное» (код 85.11);</t>
  </si>
  <si>
    <t xml:space="preserve">заполняется на конец отчетного года)</t>
  </si>
  <si>
    <t xml:space="preserve">Характеристика материала стен здания (да — 1, нет — 2)</t>
  </si>
  <si>
    <t xml:space="preserve">каменные</t>
  </si>
  <si>
    <t xml:space="preserve">кирпичные</t>
  </si>
  <si>
    <t xml:space="preserve">панельные</t>
  </si>
  <si>
    <t xml:space="preserve">блочные</t>
  </si>
  <si>
    <t xml:space="preserve">деревянные</t>
  </si>
  <si>
    <t xml:space="preserve">монолитные</t>
  </si>
  <si>
    <t xml:space="preserve">смешанные</t>
  </si>
  <si>
    <t xml:space="preserve">из прочих стеновых материалов</t>
  </si>
  <si>
    <t xml:space="preserve">Здание 1</t>
  </si>
  <si>
    <t xml:space="preserve">1501</t>
  </si>
  <si>
    <t xml:space="preserve">Здание 2</t>
  </si>
  <si>
    <t xml:space="preserve">1502</t>
  </si>
  <si>
    <t xml:space="preserve">Здание 3</t>
  </si>
  <si>
    <t xml:space="preserve">1503</t>
  </si>
  <si>
    <t xml:space="preserve">Раздел 16.</t>
  </si>
  <si>
    <t xml:space="preserve">Раздел 16. Сведения о помещениях организации</t>
  </si>
  <si>
    <t xml:space="preserve">Наличие в организации Код: да — 1, нет — 2</t>
  </si>
  <si>
    <t xml:space="preserve">Число, ед. </t>
  </si>
  <si>
    <t xml:space="preserve">Площадь, кв. м. (с одним десятичным знаком) </t>
  </si>
  <si>
    <t xml:space="preserve">ИТОГО площадь помещений</t>
  </si>
  <si>
    <t xml:space="preserve">Кабинет заведующего</t>
  </si>
  <si>
    <t xml:space="preserve">1601</t>
  </si>
  <si>
    <t xml:space="preserve">показывается кабинет заведующего, где проводятся планерки и производственные совещания, обсуждаются вопросы оптимизации образовательной деятельности, проходят беседы с сотрудниками и родителями</t>
  </si>
  <si>
    <t xml:space="preserve">Групповые комнаты</t>
  </si>
  <si>
    <t xml:space="preserve">1602</t>
  </si>
  <si>
    <t xml:space="preserve">в помещении групповой комнаты организуется: питательный процесс (прием пищи детьми), учебно-воспитательный процесс (проводятся занятия с детьми) и игровой процесс</t>
  </si>
  <si>
    <t xml:space="preserve">Спальни</t>
  </si>
  <si>
    <t xml:space="preserve">1603</t>
  </si>
  <si>
    <t xml:space="preserve">Соляная комната/пещера</t>
  </si>
  <si>
    <t xml:space="preserve">1604</t>
  </si>
  <si>
    <t xml:space="preserve">Комнаты для специалистов </t>
  </si>
  <si>
    <t xml:space="preserve">1605</t>
  </si>
  <si>
    <t xml:space="preserve">показываются помещения инструктора по физической культуре, музыкального руководителя, логопеда-дефектолога, психолога и других</t>
  </si>
  <si>
    <t xml:space="preserve">Медицинский кабинет</t>
  </si>
  <si>
    <t xml:space="preserve">1606</t>
  </si>
  <si>
    <t xml:space="preserve">Изолятор</t>
  </si>
  <si>
    <t xml:space="preserve">1607</t>
  </si>
  <si>
    <t xml:space="preserve">показывается наличие в организации изолятора. Под изолятором понимается отдельное помещение, в котором находятся больные дети до помещения их в стационар или до взятия ребенка из образовательной организации домой</t>
  </si>
  <si>
    <t xml:space="preserve">Процедурный кабинет</t>
  </si>
  <si>
    <t xml:space="preserve">1608</t>
  </si>
  <si>
    <t xml:space="preserve">Методический кабинет</t>
  </si>
  <si>
    <t xml:space="preserve">1609</t>
  </si>
  <si>
    <t xml:space="preserve">Физкультурный/спортивный зал</t>
  </si>
  <si>
    <t xml:space="preserve">1610</t>
  </si>
  <si>
    <t xml:space="preserve">учитываются гимнастические, физкультурные и спортивные залы</t>
  </si>
  <si>
    <t xml:space="preserve">Музыкальный зал</t>
  </si>
  <si>
    <t xml:space="preserve">1611</t>
  </si>
  <si>
    <t xml:space="preserve">Плавательный бассейн</t>
  </si>
  <si>
    <t xml:space="preserve">1612</t>
  </si>
  <si>
    <t xml:space="preserve">учитывается плавательный бассейн (открытого и закрытого типа)</t>
  </si>
  <si>
    <t xml:space="preserve">Зимний сад\экологическая комната</t>
  </si>
  <si>
    <t xml:space="preserve">1613</t>
  </si>
  <si>
    <t xml:space="preserve">показывается наличие в здании организации зимнего сада и/или экологической комнаты</t>
  </si>
  <si>
    <t xml:space="preserve">Подсобное помещение</t>
  </si>
  <si>
    <t xml:space="preserve">1614</t>
  </si>
  <si>
    <t xml:space="preserve">учитываются подсобные помещения: кладовые для хранения хозяйственного инвентаря, бельевые, помещения для сушки одежды и обуви, помещения (камеры) для хранения личных вещей и иные помещения</t>
  </si>
  <si>
    <t xml:space="preserve">Лаборатория</t>
  </si>
  <si>
    <t xml:space="preserve">1615</t>
  </si>
  <si>
    <t xml:space="preserve">выделяются лаборатории. Под лабораторией понимается отдельное помещение, оснащенное экспериментальным оборудованием и расходными материалами для проведения технических и научных опытов в целях обучения</t>
  </si>
  <si>
    <t xml:space="preserve">Места для личной гигиены</t>
  </si>
  <si>
    <t xml:space="preserve">1616</t>
  </si>
  <si>
    <t xml:space="preserve">места для личной гигиены учитываются туалетные комнаты, душевые комнаты, умывальные комнаты и помещение бани</t>
  </si>
  <si>
    <t xml:space="preserve">Раздевальная</t>
  </si>
  <si>
    <t xml:space="preserve">1617</t>
  </si>
  <si>
    <t xml:space="preserve">Помещения для приготовления и раздачи пищи</t>
  </si>
  <si>
    <t xml:space="preserve">1618</t>
  </si>
  <si>
    <t xml:space="preserve">в помещениях для приготовления и раздачи пищи учитываются загрузочный цех, горячий цех, холодный цех, мясо-рыбный цех, цех первичной обработки овощей, цех вторичной обработки овощей, моечная для кухонной посуды, моечная для столовой посуды, кладовые и складские помещения с холодильным оборудованием, помещения, предназначенные для доготовки полуфабрикатов, помещение для приема и раздачи готовых блюд и кулинарных изделий, помещение для мытья кухонной и столовой посуды, помещение (место) для хранения контейнеров (термосов, тары)</t>
  </si>
  <si>
    <t xml:space="preserve">Кинозал</t>
  </si>
  <si>
    <t xml:space="preserve">1619</t>
  </si>
  <si>
    <t xml:space="preserve">Книгохранилище\библиотека</t>
  </si>
  <si>
    <t xml:space="preserve">1620</t>
  </si>
  <si>
    <t xml:space="preserve">Фитобар</t>
  </si>
  <si>
    <t xml:space="preserve">1621</t>
  </si>
  <si>
    <t xml:space="preserve">Раздел 17.</t>
  </si>
  <si>
    <t xml:space="preserve">Раздел 17. Наличие и использование площадей, квадратный метр</t>
  </si>
  <si>
    <t xml:space="preserve">Всего (сумма граф 5, 6, 7, 8)</t>
  </si>
  <si>
    <t xml:space="preserve">в том числе площадь, сданная в аренду и/или субаренду</t>
  </si>
  <si>
    <t xml:space="preserve">из графы 3 площадь по форме владения (пользования)</t>
  </si>
  <si>
    <t xml:space="preserve">ПРОВЕРКА (р. 16, 17)</t>
  </si>
  <si>
    <t xml:space="preserve">ПРОВЕРКА (стр. 1701, 1702)</t>
  </si>
  <si>
    <t xml:space="preserve">ПРОВЕРКА (стр. 1703, 1704)</t>
  </si>
  <si>
    <t xml:space="preserve"> на правах собственности</t>
  </si>
  <si>
    <t xml:space="preserve">в оперативном управлении</t>
  </si>
  <si>
    <t xml:space="preserve">арендованная</t>
  </si>
  <si>
    <t xml:space="preserve">другие формы владения</t>
  </si>
  <si>
    <t xml:space="preserve">Общая площадь зданий (помещений) — всего </t>
  </si>
  <si>
    <t xml:space="preserve">1701</t>
  </si>
  <si>
    <t xml:space="preserve">из нее</t>
  </si>
  <si>
    <t xml:space="preserve">1702</t>
  </si>
  <si>
    <t xml:space="preserve">площадь зданий (помещений) для учебных целей</t>
  </si>
  <si>
    <t xml:space="preserve">Общая площадь земельного участка — всего</t>
  </si>
  <si>
    <t xml:space="preserve">1703</t>
  </si>
  <si>
    <t xml:space="preserve">из нее площадь:</t>
  </si>
  <si>
    <t xml:space="preserve">1704</t>
  </si>
  <si>
    <t xml:space="preserve">площадки для прогулки групп</t>
  </si>
  <si>
    <t xml:space="preserve">Раздел 18.</t>
  </si>
  <si>
    <t xml:space="preserve">Раздел 18. Оснащение дошкольной организации</t>
  </si>
  <si>
    <t xml:space="preserve">на конец отчетного года)</t>
  </si>
  <si>
    <t xml:space="preserve">Наименование</t>
  </si>
  <si>
    <t xml:space="preserve">Код: да — 1, нет — 2</t>
  </si>
  <si>
    <t xml:space="preserve">Кол-во</t>
  </si>
  <si>
    <t xml:space="preserve">Наличие в образовательной организации:</t>
  </si>
  <si>
    <t xml:space="preserve">1801</t>
  </si>
  <si>
    <t xml:space="preserve">интерактивной доски, интерактивного стола, демонстрационного экрана с мультимедийным проектором</t>
  </si>
  <si>
    <t xml:space="preserve">цифрового/интерактивного пола</t>
  </si>
  <si>
    <t xml:space="preserve">1802</t>
  </si>
  <si>
    <t xml:space="preserve">бизибордов</t>
  </si>
  <si>
    <t xml:space="preserve">1803</t>
  </si>
  <si>
    <t xml:space="preserve">стола для рисования в технике Эбру</t>
  </si>
  <si>
    <t xml:space="preserve">1804</t>
  </si>
  <si>
    <t xml:space="preserve">сухого бассейна</t>
  </si>
  <si>
    <t xml:space="preserve">1805</t>
  </si>
  <si>
    <t xml:space="preserve">светового стола для рисования песком</t>
  </si>
  <si>
    <t xml:space="preserve">1806</t>
  </si>
  <si>
    <t xml:space="preserve">печатных книг/журналов для чтения воспитанниками</t>
  </si>
  <si>
    <t xml:space="preserve">1807</t>
  </si>
  <si>
    <t xml:space="preserve">электронные средства обучения</t>
  </si>
  <si>
    <t xml:space="preserve">1808</t>
  </si>
  <si>
    <t xml:space="preserve">магнитных досок</t>
  </si>
  <si>
    <t xml:space="preserve">1809</t>
  </si>
  <si>
    <t xml:space="preserve">скалодрома</t>
  </si>
  <si>
    <t xml:space="preserve">1810</t>
  </si>
  <si>
    <t xml:space="preserve">батута</t>
  </si>
  <si>
    <t xml:space="preserve">1811</t>
  </si>
  <si>
    <t xml:space="preserve">Раздел 19.</t>
  </si>
  <si>
    <t xml:space="preserve">Раздел 19. Техническое оснащение для детей-инвалидов и детей с ОВЗ</t>
  </si>
  <si>
    <t xml:space="preserve">1901</t>
  </si>
  <si>
    <t xml:space="preserve">пандуса</t>
  </si>
  <si>
    <t xml:space="preserve">показывается количество пандусов, оборудованных в детской образовательной организации</t>
  </si>
  <si>
    <t xml:space="preserve">подъемника для детей</t>
  </si>
  <si>
    <t xml:space="preserve">1902</t>
  </si>
  <si>
    <t xml:space="preserve">указывается количество подъемника для детей</t>
  </si>
  <si>
    <t xml:space="preserve">лифта для детей</t>
  </si>
  <si>
    <t xml:space="preserve">1903</t>
  </si>
  <si>
    <t xml:space="preserve">указывается количество лифтов в здании для использования детьми. По данной строке не учитывается число лифтов используемых в здании для перемещения готовых блюд</t>
  </si>
  <si>
    <t xml:space="preserve">инвалидных колясок</t>
  </si>
  <si>
    <t xml:space="preserve">1904</t>
  </si>
  <si>
    <t xml:space="preserve">показывается количество колясок, числящихся на балансе детского сада и используемых непосредственно для детей-инвалидов и детей с ОВЗ.</t>
  </si>
  <si>
    <t xml:space="preserve">книг для слабовидящих</t>
  </si>
  <si>
    <t xml:space="preserve">1905</t>
  </si>
  <si>
    <t xml:space="preserve">указывается наличие книг для слабовидящих (книги, напечатанные крупным шрифтом или шрифтом Брайля)</t>
  </si>
  <si>
    <t xml:space="preserve">электронных обучающих материалов (игр и презентаций)</t>
  </si>
  <si>
    <t xml:space="preserve">1906</t>
  </si>
  <si>
    <t xml:space="preserve">указывается наличие электронных материалов используемых для обучения детей-инвалидов и детей с ОВЗ в образовательных целях (презентации, созданные дошкольной образовательной организацией, игры, используемые для реализации образовательных программ)</t>
  </si>
  <si>
    <t xml:space="preserve">стационарного спортивного оборудования (тренажеров)</t>
  </si>
  <si>
    <t xml:space="preserve">1907</t>
  </si>
  <si>
    <t xml:space="preserve">указывается наличие любого стационарного спортивного оборудования (тренажеров), используемого для детей-инвалидов и детей с ОВЗ</t>
  </si>
  <si>
    <t xml:space="preserve">звуковые средства воспроизведения информации</t>
  </si>
  <si>
    <t xml:space="preserve">1908</t>
  </si>
  <si>
    <t xml:space="preserve">Раздел 20.</t>
  </si>
  <si>
    <t xml:space="preserve">Раздел 20. Электронные ресурсы дошкольной образовательной организации, единица</t>
  </si>
  <si>
    <t xml:space="preserve">в том числе доступные для использования воспитанниками</t>
  </si>
  <si>
    <t xml:space="preserve">Персональные компьютеры — всего</t>
  </si>
  <si>
    <t xml:space="preserve">2001</t>
  </si>
  <si>
    <t xml:space="preserve">2002</t>
  </si>
  <si>
    <t xml:space="preserve">ноутбуки и другие портативные персональные компьютеры (кроме планшетных)</t>
  </si>
  <si>
    <t xml:space="preserve">планшетные компьютеры</t>
  </si>
  <si>
    <t xml:space="preserve">2003</t>
  </si>
  <si>
    <t xml:space="preserve">из общего числа ПК, учтенных по строке 2001, выделяется число планшетных компьютеров - портативных компьютеров, содержащих сенсорный экран. Ввод текста и управление планшетных компьютеров осуществляются через экранный интерфейс</t>
  </si>
  <si>
    <t xml:space="preserve">имеющие доступ к сети Интернет</t>
  </si>
  <si>
    <t xml:space="preserve">2004</t>
  </si>
  <si>
    <t xml:space="preserve">проставляется число ПК, имеющих доступ к сети Интернет. При этом не имеет значения, каким образом организован доступ (подключены отдельные компьютеры или доступ осуществляется через шлюз локальной сети организации, используются ли коммутируемые или выделенные каналы связи и тому подобное)</t>
  </si>
  <si>
    <t xml:space="preserve">Мультимедийные проекторы</t>
  </si>
  <si>
    <t xml:space="preserve">2005</t>
  </si>
  <si>
    <t xml:space="preserve">Принтер</t>
  </si>
  <si>
    <t xml:space="preserve">2006</t>
  </si>
  <si>
    <t xml:space="preserve">Сканер</t>
  </si>
  <si>
    <t xml:space="preserve">2007</t>
  </si>
  <si>
    <t xml:space="preserve">Ксерокс</t>
  </si>
  <si>
    <t xml:space="preserve">2008</t>
  </si>
  <si>
    <t xml:space="preserve">Многофункциональное устройство</t>
  </si>
  <si>
    <t xml:space="preserve">2009</t>
  </si>
  <si>
    <t xml:space="preserve">(МФУ, выполняющие операции печати, сканирования, копирования)</t>
  </si>
  <si>
    <t xml:space="preserve">2010</t>
  </si>
  <si>
    <t xml:space="preserve">собственного сайта в сети Интернет (1 — да, 2 — нет)</t>
  </si>
  <si>
    <t xml:space="preserve">указывается наличие собственного сайта в информационно-телекоммуникационной сети "Интернет" (1 - да, 2 - нет)</t>
  </si>
  <si>
    <t xml:space="preserve">обзорных мультимедийных презентаций</t>
  </si>
  <si>
    <t xml:space="preserve">2011</t>
  </si>
  <si>
    <t xml:space="preserve">о дошкольной образовательной организации (1 — да, 2 — нет)</t>
  </si>
  <si>
    <t xml:space="preserve">указывается наличие обзорной мультимедийной презентации в дошкольной образовательной организации размещенной в сети "Интернет" (1 - да, 2 - нет)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</si>
</sst>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0"/>
    <numFmt numFmtId="168" formatCode="#,##0.0"/>
  </numFmts>
  <fonts count="1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0"/>
      <color rgb="FFFF0000"/>
      <name val="Arial"/>
      <family val="2"/>
      <charset val="204"/>
    </font>
    <font>
      <b val="true"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0"/>
      <color rgb="FF008000"/>
      <name val="Arial"/>
      <family val="2"/>
      <charset val="204"/>
    </font>
    <font>
      <b val="true"/>
      <sz val="10"/>
      <color rgb="FF0000FF"/>
      <name val="Arial"/>
      <family val="2"/>
      <charset val="204"/>
    </font>
    <font>
      <sz val="10"/>
      <color rgb="FF008000"/>
      <name val="Arial"/>
      <family val="2"/>
      <charset val="204"/>
    </font>
    <font>
      <sz val="10"/>
      <color rgb="FF808080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b val="true"/>
      <sz val="10"/>
      <color rgb="FF808080"/>
      <name val="Arial"/>
      <family val="2"/>
      <charset val="204"/>
    </font>
    <font>
      <sz val="10"/>
      <color rgb="FFC0C0C0"/>
      <name val="Arial"/>
      <family val="2"/>
      <charset val="204"/>
    </font>
    <font>
      <vertAlign val="superscript"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5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4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4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5" fontId="9" fillId="0" borderId="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1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4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8" fillId="4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11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11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11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8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4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9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4" fillId="0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9" fillId="0" borderId="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4" fillId="0" borderId="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9" fillId="0" borderId="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4" fillId="0" borderId="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4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ill>
        <patternFill patternType="solid">
          <fgColor rgb="00FFFFFF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FFFF99"/>
        </patternFill>
      </fill>
    </dxf>
    <dxf>
      <fill>
        <patternFill patternType="solid">
          <fgColor rgb="FF808080"/>
        </patternFill>
      </fill>
    </dxf>
    <dxf>
      <fill>
        <patternFill patternType="solid">
          <fgColor rgb="FFC0C0C0"/>
        </patternFill>
      </fill>
    </dxf>
    <dxf>
      <fill>
        <patternFill patternType="solid">
          <fgColor rgb="FF0000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008000"/>
        </patternFill>
      </fill>
    </dxf>
    <dxf>
      <fill>
        <patternFill patternType="solid">
          <fgColor rgb="FF99CCFF"/>
        </patternFill>
      </fill>
    </dxf>
    <dxf>
      <font>
        <name val="Arial Cyr"/>
        <charset val="204"/>
        <family val="0"/>
        <b val="1"/>
        <i val="0"/>
        <color rgb="FFFF0000"/>
      </font>
      <fill>
        <patternFill>
          <bgColor rgb="FFFFFF00"/>
        </patternFill>
      </fill>
    </dxf>
    <dxf>
      <font>
        <name val="Arial Cyr"/>
        <charset val="204"/>
        <family val="0"/>
        <color rgb="FF800080"/>
      </font>
      <fill>
        <patternFill>
          <bgColor rgb="FFFF99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448"/>
  <sheetViews>
    <sheetView showFormulas="false" showGridLines="true" showRowColHeaders="true" showZeros="true" rightToLeft="false" tabSelected="true" showOutlineSymbols="true" defaultGridColor="true" view="normal" topLeftCell="A299" colorId="64" zoomScale="100" zoomScaleNormal="100" zoomScalePageLayoutView="100" workbookViewId="0">
      <selection pane="topLeft" activeCell="H317" activeCellId="0" sqref="H317"/>
    </sheetView>
  </sheetViews>
  <sheetFormatPr defaultColWidth="8.9921875" defaultRowHeight="12.75" zeroHeight="false" outlineLevelRow="0" outlineLevelCol="0"/>
  <cols>
    <col collapsed="false" customWidth="true" hidden="false" outlineLevel="0" max="2" min="1" style="1" width="10.54"/>
    <col collapsed="false" customWidth="true" hidden="false" outlineLevel="0" max="3" min="3" style="2" width="31.81"/>
    <col collapsed="false" customWidth="false" hidden="false" outlineLevel="0" max="4" min="4" style="2" width="8.97"/>
    <col collapsed="false" customWidth="true" hidden="false" outlineLevel="0" max="18" min="5" style="2" width="13.26"/>
    <col collapsed="false" customWidth="true" hidden="false" outlineLevel="0" max="19" min="19" style="1" width="13.26"/>
    <col collapsed="false" customWidth="false" hidden="false" outlineLevel="0" max="257" min="20" style="1" width="8.97"/>
  </cols>
  <sheetData>
    <row r="1" s="7" customFormat="true" ht="27.75" hidden="false" customHeight="true" outlineLevel="0" collapsed="false">
      <c r="A1" s="3" t="s">
        <v>0</v>
      </c>
      <c r="B1" s="4" t="s">
        <v>1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2" customFormat="true" ht="12.75" hidden="false" customHeight="false" outlineLevel="0" collapsed="false">
      <c r="A2" s="8" t="str">
        <f aca="false">A1</f>
        <v>Спутник</v>
      </c>
      <c r="B2" s="9" t="s">
        <v>2</v>
      </c>
      <c r="C2" s="10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16" customFormat="true" ht="25.5" hidden="false" customHeight="false" outlineLevel="0" collapsed="false">
      <c r="A3" s="8" t="str">
        <f aca="false">A2</f>
        <v>Спутник</v>
      </c>
      <c r="B3" s="8" t="s">
        <v>2</v>
      </c>
      <c r="C3" s="13" t="s">
        <v>4</v>
      </c>
      <c r="D3" s="13" t="s">
        <v>5</v>
      </c>
      <c r="E3" s="14" t="s">
        <v>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="16" customFormat="true" ht="12.75" hidden="false" customHeight="false" outlineLevel="0" collapsed="false">
      <c r="A4" s="8" t="str">
        <f aca="false">A3</f>
        <v>Спутник</v>
      </c>
      <c r="B4" s="8" t="s">
        <v>2</v>
      </c>
      <c r="C4" s="13" t="n">
        <v>1</v>
      </c>
      <c r="D4" s="13" t="n">
        <v>2</v>
      </c>
      <c r="E4" s="14" t="n">
        <v>3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="22" customFormat="true" ht="12.75" hidden="false" customHeight="false" outlineLevel="0" collapsed="false">
      <c r="A5" s="8" t="str">
        <f aca="false">A4</f>
        <v>Спутник</v>
      </c>
      <c r="B5" s="8" t="s">
        <v>2</v>
      </c>
      <c r="C5" s="17" t="s">
        <v>7</v>
      </c>
      <c r="D5" s="18" t="s">
        <v>8</v>
      </c>
      <c r="E5" s="19" t="s">
        <v>9</v>
      </c>
      <c r="F5" s="20" t="s">
        <v>10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="22" customFormat="true" ht="76.5" hidden="false" customHeight="false" outlineLevel="0" collapsed="false">
      <c r="A6" s="8" t="str">
        <f aca="false">A5</f>
        <v>Спутник</v>
      </c>
      <c r="B6" s="8" t="s">
        <v>2</v>
      </c>
      <c r="C6" s="17" t="s">
        <v>11</v>
      </c>
      <c r="D6" s="18" t="s">
        <v>12</v>
      </c>
      <c r="E6" s="19" t="s">
        <v>13</v>
      </c>
      <c r="F6" s="23" t="s">
        <v>14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="22" customFormat="true" ht="12.75" hidden="false" customHeight="false" outlineLevel="0" collapsed="false">
      <c r="A7" s="8" t="str">
        <f aca="false">A6</f>
        <v>Спутник</v>
      </c>
      <c r="B7" s="8" t="s">
        <v>2</v>
      </c>
      <c r="C7" s="17" t="s">
        <v>15</v>
      </c>
      <c r="D7" s="18" t="s">
        <v>16</v>
      </c>
      <c r="E7" s="19" t="s">
        <v>13</v>
      </c>
      <c r="F7" s="20" t="s">
        <v>17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="22" customFormat="true" ht="12.75" hidden="false" customHeight="false" outlineLevel="0" collapsed="false">
      <c r="A8" s="8" t="str">
        <f aca="false">A7</f>
        <v>Спутник</v>
      </c>
      <c r="B8" s="8" t="s">
        <v>2</v>
      </c>
      <c r="C8" s="17" t="s">
        <v>18</v>
      </c>
      <c r="D8" s="18" t="s">
        <v>19</v>
      </c>
      <c r="E8" s="19" t="s">
        <v>20</v>
      </c>
      <c r="F8" s="24" t="s">
        <v>21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="22" customFormat="true" ht="38.25" hidden="false" customHeight="false" outlineLevel="0" collapsed="false">
      <c r="A9" s="8" t="str">
        <f aca="false">A8</f>
        <v>Спутник</v>
      </c>
      <c r="B9" s="8" t="s">
        <v>2</v>
      </c>
      <c r="C9" s="17" t="s">
        <v>22</v>
      </c>
      <c r="D9" s="18" t="s">
        <v>23</v>
      </c>
      <c r="E9" s="19" t="s">
        <v>13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="16" customFormat="true" ht="12.75" hidden="false" customHeight="false" outlineLevel="0" collapsed="false">
      <c r="A10" s="8" t="str">
        <f aca="false">A9</f>
        <v>Спутник</v>
      </c>
      <c r="B10" s="9" t="s">
        <v>24</v>
      </c>
      <c r="C10" s="25" t="s">
        <v>25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="16" customFormat="true" ht="38.25" hidden="false" customHeight="false" outlineLevel="0" collapsed="false">
      <c r="A11" s="8" t="str">
        <f aca="false">A10</f>
        <v>Спутник</v>
      </c>
      <c r="B11" s="8" t="s">
        <v>24</v>
      </c>
      <c r="C11" s="13" t="s">
        <v>26</v>
      </c>
      <c r="D11" s="13" t="s">
        <v>5</v>
      </c>
      <c r="E11" s="14" t="s">
        <v>27</v>
      </c>
      <c r="F11" s="27" t="s">
        <v>28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="16" customFormat="true" ht="12.75" hidden="false" customHeight="false" outlineLevel="0" collapsed="false">
      <c r="A12" s="8" t="str">
        <f aca="false">A11</f>
        <v>Спутник</v>
      </c>
      <c r="B12" s="8" t="s">
        <v>24</v>
      </c>
      <c r="C12" s="13" t="n">
        <v>1</v>
      </c>
      <c r="D12" s="13" t="n">
        <v>2</v>
      </c>
      <c r="E12" s="14" t="n">
        <v>3</v>
      </c>
      <c r="F12" s="27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="22" customFormat="true" ht="25.5" hidden="false" customHeight="false" outlineLevel="0" collapsed="false">
      <c r="A13" s="8" t="str">
        <f aca="false">A12</f>
        <v>Спутник</v>
      </c>
      <c r="B13" s="8" t="s">
        <v>24</v>
      </c>
      <c r="C13" s="17" t="s">
        <v>29</v>
      </c>
      <c r="D13" s="18" t="s">
        <v>30</v>
      </c>
      <c r="E13" s="28" t="n">
        <v>0</v>
      </c>
      <c r="F13" s="2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="22" customFormat="true" ht="12.75" hidden="false" customHeight="false" outlineLevel="0" collapsed="false">
      <c r="A14" s="8" t="str">
        <f aca="false">A13</f>
        <v>Спутник</v>
      </c>
      <c r="B14" s="8" t="s">
        <v>24</v>
      </c>
      <c r="C14" s="17" t="s">
        <v>31</v>
      </c>
      <c r="D14" s="18" t="s">
        <v>32</v>
      </c>
      <c r="E14" s="28" t="n">
        <v>0</v>
      </c>
      <c r="F14" s="2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="22" customFormat="true" ht="12.75" hidden="false" customHeight="false" outlineLevel="0" collapsed="false">
      <c r="A15" s="8" t="str">
        <f aca="false">A14</f>
        <v>Спутник</v>
      </c>
      <c r="B15" s="8" t="s">
        <v>24</v>
      </c>
      <c r="C15" s="17" t="s">
        <v>33</v>
      </c>
      <c r="D15" s="18" t="s">
        <v>34</v>
      </c>
      <c r="E15" s="28" t="n">
        <v>151</v>
      </c>
      <c r="F15" s="2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="22" customFormat="true" ht="12.75" hidden="false" customHeight="false" outlineLevel="0" collapsed="false">
      <c r="A16" s="8" t="str">
        <f aca="false">A15</f>
        <v>Спутник</v>
      </c>
      <c r="B16" s="8" t="s">
        <v>24</v>
      </c>
      <c r="C16" s="17" t="s">
        <v>35</v>
      </c>
      <c r="D16" s="18" t="s">
        <v>36</v>
      </c>
      <c r="E16" s="28" t="n">
        <v>0</v>
      </c>
      <c r="F16" s="2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="22" customFormat="true" ht="25.5" hidden="false" customHeight="false" outlineLevel="0" collapsed="false">
      <c r="A17" s="8" t="str">
        <f aca="false">A16</f>
        <v>Спутник</v>
      </c>
      <c r="B17" s="8" t="s">
        <v>24</v>
      </c>
      <c r="C17" s="17" t="s">
        <v>37</v>
      </c>
      <c r="D17" s="18" t="s">
        <v>38</v>
      </c>
      <c r="E17" s="28" t="n">
        <v>0</v>
      </c>
      <c r="F17" s="30" t="n">
        <f aca="false">SUM(E13:E17)</f>
        <v>151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="16" customFormat="true" ht="12.75" hidden="false" customHeight="false" outlineLevel="0" collapsed="false">
      <c r="A18" s="8" t="str">
        <f aca="false">A17</f>
        <v>Спутник</v>
      </c>
      <c r="B18" s="9" t="s">
        <v>39</v>
      </c>
      <c r="C18" s="25" t="s">
        <v>40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="16" customFormat="true" ht="12.75" hidden="false" customHeight="false" outlineLevel="0" collapsed="false">
      <c r="A19" s="8" t="str">
        <f aca="false">A18</f>
        <v>Спутник</v>
      </c>
      <c r="B19" s="8" t="s">
        <v>39</v>
      </c>
      <c r="C19" s="8" t="s">
        <v>41</v>
      </c>
    </row>
    <row r="20" s="16" customFormat="true" ht="25.5" hidden="false" customHeight="true" outlineLevel="0" collapsed="false">
      <c r="A20" s="8" t="str">
        <f aca="false">A19</f>
        <v>Спутник</v>
      </c>
      <c r="B20" s="8" t="s">
        <v>39</v>
      </c>
      <c r="C20" s="14" t="s">
        <v>42</v>
      </c>
      <c r="D20" s="14" t="s">
        <v>5</v>
      </c>
      <c r="E20" s="31" t="s">
        <v>43</v>
      </c>
      <c r="F20" s="31"/>
      <c r="G20" s="32" t="s">
        <v>44</v>
      </c>
      <c r="H20" s="14" t="s">
        <v>45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="16" customFormat="true" ht="114.75" hidden="false" customHeight="false" outlineLevel="0" collapsed="false">
      <c r="A21" s="8" t="str">
        <f aca="false">A20</f>
        <v>Спутник</v>
      </c>
      <c r="B21" s="8" t="s">
        <v>39</v>
      </c>
      <c r="C21" s="14"/>
      <c r="D21" s="14"/>
      <c r="E21" s="33" t="s">
        <v>46</v>
      </c>
      <c r="F21" s="14" t="s">
        <v>47</v>
      </c>
      <c r="G21" s="32"/>
      <c r="H21" s="32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="16" customFormat="true" ht="12.75" hidden="false" customHeight="false" outlineLevel="0" collapsed="false">
      <c r="A22" s="8" t="str">
        <f aca="false">A21</f>
        <v>Спутник</v>
      </c>
      <c r="B22" s="8" t="s">
        <v>39</v>
      </c>
      <c r="C22" s="13" t="n">
        <v>1</v>
      </c>
      <c r="D22" s="13" t="n">
        <v>2</v>
      </c>
      <c r="E22" s="13" t="n">
        <v>3</v>
      </c>
      <c r="F22" s="13" t="n">
        <v>4</v>
      </c>
      <c r="G22" s="13" t="n">
        <v>5</v>
      </c>
      <c r="H22" s="14" t="n">
        <v>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="22" customFormat="true" ht="25.5" hidden="false" customHeight="false" outlineLevel="0" collapsed="false">
      <c r="A23" s="8" t="str">
        <f aca="false">A22</f>
        <v>Спутник</v>
      </c>
      <c r="B23" s="8" t="s">
        <v>39</v>
      </c>
      <c r="C23" s="34" t="s">
        <v>48</v>
      </c>
      <c r="D23" s="35" t="s">
        <v>49</v>
      </c>
      <c r="E23" s="36" t="n">
        <f aca="false">E25+E27</f>
        <v>6</v>
      </c>
      <c r="F23" s="36" t="n">
        <f aca="false">F25+F27</f>
        <v>0</v>
      </c>
      <c r="G23" s="36" t="n">
        <f aca="false">G25+G27</f>
        <v>0</v>
      </c>
      <c r="H23" s="37" t="n">
        <f aca="false">H25+H27</f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="22" customFormat="true" ht="25.5" hidden="false" customHeight="false" outlineLevel="0" collapsed="false">
      <c r="A24" s="8" t="str">
        <f aca="false">A23</f>
        <v>Спутник</v>
      </c>
      <c r="B24" s="8" t="s">
        <v>39</v>
      </c>
      <c r="C24" s="38" t="s">
        <v>50</v>
      </c>
      <c r="D24" s="39"/>
      <c r="E24" s="40"/>
      <c r="F24" s="40"/>
      <c r="G24" s="40"/>
      <c r="H24" s="4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="22" customFormat="true" ht="14.65" hidden="false" customHeight="false" outlineLevel="0" collapsed="false">
      <c r="A25" s="8" t="str">
        <f aca="false">A24</f>
        <v>Спутник</v>
      </c>
      <c r="B25" s="8" t="s">
        <v>39</v>
      </c>
      <c r="C25" s="34" t="s">
        <v>51</v>
      </c>
      <c r="D25" s="35" t="s">
        <v>52</v>
      </c>
      <c r="E25" s="42" t="n">
        <v>2</v>
      </c>
      <c r="F25" s="42"/>
      <c r="G25" s="42"/>
      <c r="H25" s="43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="22" customFormat="true" ht="12.75" hidden="false" customHeight="false" outlineLevel="0" collapsed="false">
      <c r="A26" s="8" t="str">
        <f aca="false">A25</f>
        <v>Спутник</v>
      </c>
      <c r="B26" s="8" t="s">
        <v>39</v>
      </c>
      <c r="C26" s="38" t="s">
        <v>53</v>
      </c>
      <c r="D26" s="39"/>
      <c r="E26" s="44"/>
      <c r="F26" s="44"/>
      <c r="G26" s="44"/>
      <c r="H26" s="45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="22" customFormat="true" ht="140.25" hidden="false" customHeight="false" outlineLevel="0" collapsed="false">
      <c r="A27" s="8" t="str">
        <f aca="false">A26</f>
        <v>Спутник</v>
      </c>
      <c r="B27" s="8" t="s">
        <v>39</v>
      </c>
      <c r="C27" s="17" t="s">
        <v>54</v>
      </c>
      <c r="D27" s="18" t="s">
        <v>55</v>
      </c>
      <c r="E27" s="46" t="n">
        <v>4</v>
      </c>
      <c r="F27" s="46"/>
      <c r="G27" s="46"/>
      <c r="H27" s="47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="12" customFormat="true" ht="12.75" hidden="false" customHeight="false" outlineLevel="0" collapsed="false">
      <c r="A28" s="8" t="str">
        <f aca="false">A27</f>
        <v>Спутник</v>
      </c>
      <c r="B28" s="9" t="s">
        <v>56</v>
      </c>
      <c r="C28" s="25" t="s">
        <v>57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="16" customFormat="true" ht="12.75" hidden="false" customHeight="false" outlineLevel="0" collapsed="false">
      <c r="A29" s="8" t="str">
        <f aca="false">A28</f>
        <v>Спутник</v>
      </c>
      <c r="B29" s="8" t="s">
        <v>56</v>
      </c>
      <c r="C29" s="48" t="s">
        <v>58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="16" customFormat="true" ht="13.15" hidden="false" customHeight="true" outlineLevel="0" collapsed="false">
      <c r="A30" s="8" t="str">
        <f aca="false">A29</f>
        <v>Спутник</v>
      </c>
      <c r="B30" s="8" t="s">
        <v>56</v>
      </c>
      <c r="C30" s="14" t="s">
        <v>59</v>
      </c>
      <c r="D30" s="14" t="s">
        <v>5</v>
      </c>
      <c r="E30" s="14" t="s">
        <v>60</v>
      </c>
      <c r="F30" s="14" t="s">
        <v>61</v>
      </c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s="16" customFormat="true" ht="38.25" hidden="false" customHeight="false" outlineLevel="0" collapsed="false">
      <c r="A31" s="8" t="str">
        <f aca="false">A30</f>
        <v>Спутник</v>
      </c>
      <c r="B31" s="8" t="s">
        <v>56</v>
      </c>
      <c r="C31" s="14"/>
      <c r="D31" s="14"/>
      <c r="E31" s="14"/>
      <c r="F31" s="33" t="s">
        <v>62</v>
      </c>
      <c r="G31" s="33" t="s">
        <v>63</v>
      </c>
      <c r="H31" s="33" t="s">
        <v>64</v>
      </c>
      <c r="I31" s="33" t="s">
        <v>65</v>
      </c>
      <c r="J31" s="31" t="s">
        <v>66</v>
      </c>
      <c r="K31" s="15"/>
      <c r="L31" s="15"/>
      <c r="M31" s="15"/>
      <c r="N31" s="15"/>
      <c r="O31" s="15"/>
      <c r="P31" s="15"/>
      <c r="Q31" s="15"/>
      <c r="R31" s="15"/>
    </row>
    <row r="32" s="16" customFormat="true" ht="12.75" hidden="false" customHeight="false" outlineLevel="0" collapsed="false">
      <c r="A32" s="8" t="str">
        <f aca="false">A31</f>
        <v>Спутник</v>
      </c>
      <c r="B32" s="8" t="s">
        <v>56</v>
      </c>
      <c r="C32" s="13" t="n">
        <v>1</v>
      </c>
      <c r="D32" s="13" t="n">
        <v>2</v>
      </c>
      <c r="E32" s="13" t="n">
        <v>3</v>
      </c>
      <c r="F32" s="13" t="n">
        <v>4</v>
      </c>
      <c r="G32" s="13" t="n">
        <v>5</v>
      </c>
      <c r="H32" s="13" t="n">
        <v>6</v>
      </c>
      <c r="I32" s="13" t="n">
        <v>7</v>
      </c>
      <c r="J32" s="14" t="n">
        <v>8</v>
      </c>
      <c r="K32" s="15"/>
      <c r="L32" s="15"/>
      <c r="M32" s="15"/>
      <c r="N32" s="15"/>
      <c r="O32" s="15"/>
      <c r="P32" s="15"/>
      <c r="Q32" s="15"/>
      <c r="R32" s="15"/>
    </row>
    <row r="33" s="22" customFormat="true" ht="12.75" hidden="false" customHeight="false" outlineLevel="0" collapsed="false">
      <c r="A33" s="8" t="str">
        <f aca="false">A32</f>
        <v>Спутник</v>
      </c>
      <c r="B33" s="8" t="s">
        <v>56</v>
      </c>
      <c r="C33" s="34" t="s">
        <v>67</v>
      </c>
      <c r="D33" s="35" t="s">
        <v>68</v>
      </c>
      <c r="E33" s="36" t="n">
        <f aca="false">E35+E48+E49+E54+E55+E56+E57</f>
        <v>7</v>
      </c>
      <c r="F33" s="36" t="n">
        <f aca="false">F35+F48+F49+F54+F55+F56+F57</f>
        <v>0</v>
      </c>
      <c r="G33" s="36" t="n">
        <f aca="false">G35+G48+G49+G54+G55+G56+G57</f>
        <v>2</v>
      </c>
      <c r="H33" s="36" t="n">
        <f aca="false">H35+H48+H49+H54+H55+H56+H57</f>
        <v>2</v>
      </c>
      <c r="I33" s="36" t="n">
        <f aca="false">I35+I48+I49+I54+I55+I56+I57</f>
        <v>2</v>
      </c>
      <c r="J33" s="37" t="n">
        <f aca="false">J35+J48+J49+J54+J55+J56+J57</f>
        <v>1</v>
      </c>
      <c r="K33" s="21"/>
      <c r="L33" s="21"/>
      <c r="M33" s="21"/>
      <c r="N33" s="21"/>
      <c r="O33" s="21"/>
      <c r="P33" s="21"/>
      <c r="Q33" s="21"/>
      <c r="R33" s="21"/>
    </row>
    <row r="34" s="22" customFormat="true" ht="25.5" hidden="false" customHeight="false" outlineLevel="0" collapsed="false">
      <c r="A34" s="8" t="str">
        <f aca="false">A33</f>
        <v>Спутник</v>
      </c>
      <c r="B34" s="8" t="s">
        <v>56</v>
      </c>
      <c r="C34" s="38" t="s">
        <v>69</v>
      </c>
      <c r="D34" s="39"/>
      <c r="E34" s="40"/>
      <c r="F34" s="40"/>
      <c r="G34" s="40"/>
      <c r="H34" s="40"/>
      <c r="I34" s="40"/>
      <c r="J34" s="41"/>
      <c r="K34" s="49"/>
      <c r="L34" s="21"/>
      <c r="M34" s="21"/>
      <c r="N34" s="21"/>
      <c r="O34" s="21"/>
      <c r="P34" s="21"/>
      <c r="Q34" s="21"/>
      <c r="R34" s="21"/>
    </row>
    <row r="35" s="22" customFormat="true" ht="12.75" hidden="false" customHeight="false" outlineLevel="0" collapsed="false">
      <c r="A35" s="8" t="str">
        <f aca="false">A34</f>
        <v>Спутник</v>
      </c>
      <c r="B35" s="8" t="s">
        <v>56</v>
      </c>
      <c r="C35" s="34" t="s">
        <v>51</v>
      </c>
      <c r="D35" s="35" t="s">
        <v>70</v>
      </c>
      <c r="E35" s="36" t="n">
        <f aca="false">SUM(F35:J36)</f>
        <v>1</v>
      </c>
      <c r="F35" s="36" t="n">
        <f aca="false">F37+F39+F41+F42+F43+F45+F46+F47</f>
        <v>0</v>
      </c>
      <c r="G35" s="50" t="n">
        <f aca="false">G37+G39+G41+G42+G43+G45+G46+G47</f>
        <v>0</v>
      </c>
      <c r="H35" s="50" t="n">
        <f aca="false">H37+H39+H41+H42+H43+H45+H46+H47</f>
        <v>0</v>
      </c>
      <c r="I35" s="50" t="n">
        <f aca="false">I37+I39+I41+I42+I43+I45+I46+I47</f>
        <v>0</v>
      </c>
      <c r="J35" s="51" t="n">
        <f aca="false">J37+J39+J41+J42+J43+J45+J46+J47</f>
        <v>1</v>
      </c>
      <c r="K35" s="21"/>
      <c r="L35" s="21"/>
      <c r="M35" s="21"/>
      <c r="N35" s="21"/>
      <c r="O35" s="21"/>
      <c r="P35" s="21"/>
      <c r="Q35" s="21"/>
      <c r="R35" s="21"/>
    </row>
    <row r="36" s="22" customFormat="true" ht="25.5" hidden="false" customHeight="false" outlineLevel="0" collapsed="false">
      <c r="A36" s="8" t="str">
        <f aca="false">A35</f>
        <v>Спутник</v>
      </c>
      <c r="B36" s="8" t="s">
        <v>56</v>
      </c>
      <c r="C36" s="38" t="s">
        <v>71</v>
      </c>
      <c r="D36" s="39"/>
      <c r="E36" s="40"/>
      <c r="F36" s="40"/>
      <c r="G36" s="40"/>
      <c r="H36" s="40"/>
      <c r="I36" s="40"/>
      <c r="J36" s="41"/>
      <c r="K36" s="21"/>
      <c r="L36" s="21"/>
      <c r="M36" s="21"/>
      <c r="N36" s="21"/>
      <c r="O36" s="21"/>
      <c r="P36" s="21"/>
      <c r="Q36" s="21"/>
      <c r="R36" s="21"/>
    </row>
    <row r="37" s="22" customFormat="true" ht="12.75" hidden="false" customHeight="false" outlineLevel="0" collapsed="false">
      <c r="A37" s="8" t="str">
        <f aca="false">A36</f>
        <v>Спутник</v>
      </c>
      <c r="B37" s="8" t="s">
        <v>56</v>
      </c>
      <c r="C37" s="34" t="s">
        <v>72</v>
      </c>
      <c r="D37" s="35" t="s">
        <v>73</v>
      </c>
      <c r="E37" s="36" t="n">
        <f aca="false">SUM(F37:J38)</f>
        <v>0</v>
      </c>
      <c r="F37" s="52"/>
      <c r="G37" s="42"/>
      <c r="H37" s="42"/>
      <c r="I37" s="42"/>
      <c r="J37" s="43"/>
      <c r="K37" s="21"/>
      <c r="L37" s="21"/>
      <c r="M37" s="21"/>
      <c r="N37" s="21"/>
      <c r="O37" s="21"/>
      <c r="P37" s="21"/>
      <c r="Q37" s="21"/>
      <c r="R37" s="21"/>
    </row>
    <row r="38" s="22" customFormat="true" ht="12.75" hidden="false" customHeight="false" outlineLevel="0" collapsed="false">
      <c r="A38" s="8" t="str">
        <f aca="false">A37</f>
        <v>Спутник</v>
      </c>
      <c r="B38" s="8" t="s">
        <v>56</v>
      </c>
      <c r="C38" s="38" t="s">
        <v>74</v>
      </c>
      <c r="D38" s="39"/>
      <c r="E38" s="40"/>
      <c r="F38" s="44"/>
      <c r="G38" s="44"/>
      <c r="H38" s="44"/>
      <c r="I38" s="44"/>
      <c r="J38" s="45"/>
      <c r="K38" s="21"/>
      <c r="L38" s="21"/>
      <c r="M38" s="21"/>
      <c r="N38" s="21"/>
      <c r="O38" s="21"/>
      <c r="P38" s="21"/>
      <c r="Q38" s="21"/>
      <c r="R38" s="21"/>
    </row>
    <row r="39" s="22" customFormat="true" ht="14.65" hidden="false" customHeight="false" outlineLevel="0" collapsed="false">
      <c r="A39" s="8" t="str">
        <f aca="false">A38</f>
        <v>Спутник</v>
      </c>
      <c r="B39" s="8" t="s">
        <v>56</v>
      </c>
      <c r="C39" s="17" t="s">
        <v>75</v>
      </c>
      <c r="D39" s="18" t="s">
        <v>76</v>
      </c>
      <c r="E39" s="53" t="n">
        <f aca="false">SUM(F39:J39)</f>
        <v>1</v>
      </c>
      <c r="F39" s="54"/>
      <c r="G39" s="46"/>
      <c r="H39" s="46"/>
      <c r="I39" s="46"/>
      <c r="J39" s="47" t="n">
        <v>1</v>
      </c>
      <c r="K39" s="21"/>
      <c r="L39" s="21"/>
      <c r="M39" s="21"/>
      <c r="N39" s="21"/>
      <c r="O39" s="21"/>
      <c r="P39" s="21"/>
      <c r="Q39" s="21"/>
      <c r="R39" s="21"/>
    </row>
    <row r="40" s="22" customFormat="true" ht="25.5" hidden="false" customHeight="false" outlineLevel="0" collapsed="false">
      <c r="A40" s="8" t="str">
        <f aca="false">A39</f>
        <v>Спутник</v>
      </c>
      <c r="B40" s="8" t="s">
        <v>56</v>
      </c>
      <c r="C40" s="17" t="s">
        <v>77</v>
      </c>
      <c r="D40" s="18" t="s">
        <v>78</v>
      </c>
      <c r="E40" s="53" t="n">
        <f aca="false">SUM(F40:J40)</f>
        <v>1</v>
      </c>
      <c r="F40" s="54"/>
      <c r="G40" s="46"/>
      <c r="H40" s="46"/>
      <c r="I40" s="46"/>
      <c r="J40" s="47" t="n">
        <v>1</v>
      </c>
      <c r="K40" s="21"/>
      <c r="L40" s="21"/>
      <c r="M40" s="21"/>
      <c r="N40" s="21"/>
      <c r="O40" s="21"/>
      <c r="P40" s="21"/>
      <c r="Q40" s="21"/>
      <c r="R40" s="21"/>
    </row>
    <row r="41" s="22" customFormat="true" ht="12.75" hidden="false" customHeight="false" outlineLevel="0" collapsed="false">
      <c r="A41" s="8" t="str">
        <f aca="false">A40</f>
        <v>Спутник</v>
      </c>
      <c r="B41" s="8" t="s">
        <v>56</v>
      </c>
      <c r="C41" s="17" t="s">
        <v>79</v>
      </c>
      <c r="D41" s="18" t="s">
        <v>80</v>
      </c>
      <c r="E41" s="53" t="n">
        <f aca="false">SUM(F41:J41)</f>
        <v>0</v>
      </c>
      <c r="F41" s="54"/>
      <c r="G41" s="46"/>
      <c r="H41" s="46"/>
      <c r="I41" s="46"/>
      <c r="J41" s="47"/>
      <c r="K41" s="21"/>
      <c r="L41" s="21"/>
      <c r="M41" s="21"/>
      <c r="N41" s="21"/>
      <c r="O41" s="21"/>
      <c r="P41" s="21"/>
      <c r="Q41" s="21"/>
      <c r="R41" s="21"/>
    </row>
    <row r="42" s="22" customFormat="true" ht="12.75" hidden="false" customHeight="false" outlineLevel="0" collapsed="false">
      <c r="A42" s="8" t="str">
        <f aca="false">A41</f>
        <v>Спутник</v>
      </c>
      <c r="B42" s="8" t="s">
        <v>56</v>
      </c>
      <c r="C42" s="17" t="s">
        <v>81</v>
      </c>
      <c r="D42" s="18" t="s">
        <v>82</v>
      </c>
      <c r="E42" s="53" t="n">
        <f aca="false">SUM(F42:J42)</f>
        <v>0</v>
      </c>
      <c r="F42" s="54"/>
      <c r="G42" s="46"/>
      <c r="H42" s="46"/>
      <c r="I42" s="46"/>
      <c r="J42" s="47"/>
      <c r="K42" s="21"/>
      <c r="L42" s="21"/>
      <c r="M42" s="21"/>
      <c r="N42" s="21"/>
      <c r="O42" s="21"/>
      <c r="P42" s="21"/>
      <c r="Q42" s="21"/>
      <c r="R42" s="21"/>
    </row>
    <row r="43" s="22" customFormat="true" ht="25.5" hidden="false" customHeight="false" outlineLevel="0" collapsed="false">
      <c r="A43" s="8" t="str">
        <f aca="false">A42</f>
        <v>Спутник</v>
      </c>
      <c r="B43" s="8" t="s">
        <v>56</v>
      </c>
      <c r="C43" s="17" t="s">
        <v>83</v>
      </c>
      <c r="D43" s="18" t="s">
        <v>84</v>
      </c>
      <c r="E43" s="53" t="n">
        <f aca="false">SUM(F43:J43)</f>
        <v>0</v>
      </c>
      <c r="F43" s="54"/>
      <c r="G43" s="46"/>
      <c r="H43" s="46"/>
      <c r="I43" s="46"/>
      <c r="J43" s="47"/>
      <c r="K43" s="21"/>
      <c r="L43" s="21"/>
      <c r="M43" s="21"/>
      <c r="N43" s="21"/>
      <c r="O43" s="21"/>
      <c r="P43" s="21"/>
      <c r="Q43" s="21"/>
      <c r="R43" s="21"/>
    </row>
    <row r="44" s="22" customFormat="true" ht="25.5" hidden="false" customHeight="false" outlineLevel="0" collapsed="false">
      <c r="A44" s="8" t="str">
        <f aca="false">A43</f>
        <v>Спутник</v>
      </c>
      <c r="B44" s="8" t="s">
        <v>56</v>
      </c>
      <c r="C44" s="17" t="s">
        <v>85</v>
      </c>
      <c r="D44" s="18" t="s">
        <v>86</v>
      </c>
      <c r="E44" s="53" t="n">
        <f aca="false">SUM(F44:J44)</f>
        <v>0</v>
      </c>
      <c r="F44" s="54"/>
      <c r="G44" s="46"/>
      <c r="H44" s="46"/>
      <c r="I44" s="46"/>
      <c r="J44" s="47"/>
      <c r="K44" s="21"/>
      <c r="L44" s="21"/>
      <c r="M44" s="21"/>
      <c r="N44" s="21"/>
      <c r="O44" s="21"/>
      <c r="P44" s="21"/>
      <c r="Q44" s="21"/>
      <c r="R44" s="21"/>
    </row>
    <row r="45" s="22" customFormat="true" ht="25.5" hidden="false" customHeight="false" outlineLevel="0" collapsed="false">
      <c r="A45" s="8" t="str">
        <f aca="false">A44</f>
        <v>Спутник</v>
      </c>
      <c r="B45" s="8" t="s">
        <v>56</v>
      </c>
      <c r="C45" s="17" t="s">
        <v>87</v>
      </c>
      <c r="D45" s="18" t="s">
        <v>88</v>
      </c>
      <c r="E45" s="53" t="n">
        <f aca="false">SUM(F45:J45)</f>
        <v>0</v>
      </c>
      <c r="F45" s="54"/>
      <c r="G45" s="46"/>
      <c r="H45" s="46"/>
      <c r="I45" s="46"/>
      <c r="J45" s="47"/>
      <c r="K45" s="21"/>
      <c r="L45" s="21"/>
      <c r="M45" s="21"/>
      <c r="N45" s="21"/>
      <c r="O45" s="21"/>
      <c r="P45" s="21"/>
      <c r="Q45" s="21"/>
      <c r="R45" s="21"/>
    </row>
    <row r="46" s="22" customFormat="true" ht="12.75" hidden="false" customHeight="false" outlineLevel="0" collapsed="false">
      <c r="A46" s="8" t="str">
        <f aca="false">A45</f>
        <v>Спутник</v>
      </c>
      <c r="B46" s="8" t="s">
        <v>56</v>
      </c>
      <c r="C46" s="17" t="s">
        <v>89</v>
      </c>
      <c r="D46" s="18" t="s">
        <v>90</v>
      </c>
      <c r="E46" s="53" t="n">
        <f aca="false">SUM(F46:J46)</f>
        <v>0</v>
      </c>
      <c r="F46" s="54"/>
      <c r="G46" s="46"/>
      <c r="H46" s="46"/>
      <c r="I46" s="46"/>
      <c r="J46" s="47"/>
      <c r="K46" s="21"/>
      <c r="L46" s="21"/>
      <c r="M46" s="21"/>
      <c r="N46" s="21"/>
      <c r="O46" s="21"/>
      <c r="P46" s="21"/>
      <c r="Q46" s="21"/>
      <c r="R46" s="21"/>
    </row>
    <row r="47" s="22" customFormat="true" ht="12.75" hidden="false" customHeight="false" outlineLevel="0" collapsed="false">
      <c r="A47" s="8" t="str">
        <f aca="false">A46</f>
        <v>Спутник</v>
      </c>
      <c r="B47" s="8" t="s">
        <v>56</v>
      </c>
      <c r="C47" s="17" t="s">
        <v>91</v>
      </c>
      <c r="D47" s="18" t="s">
        <v>92</v>
      </c>
      <c r="E47" s="53" t="n">
        <f aca="false">SUM(F47:J47)</f>
        <v>0</v>
      </c>
      <c r="F47" s="54"/>
      <c r="G47" s="46"/>
      <c r="H47" s="46"/>
      <c r="I47" s="46"/>
      <c r="J47" s="47"/>
      <c r="K47" s="21"/>
      <c r="L47" s="21"/>
      <c r="M47" s="21"/>
      <c r="N47" s="21"/>
      <c r="O47" s="21"/>
      <c r="P47" s="21"/>
      <c r="Q47" s="21"/>
      <c r="R47" s="21"/>
    </row>
    <row r="48" s="22" customFormat="true" ht="25.5" hidden="false" customHeight="false" outlineLevel="0" collapsed="false">
      <c r="A48" s="8" t="str">
        <f aca="false">A47</f>
        <v>Спутник</v>
      </c>
      <c r="B48" s="8" t="s">
        <v>56</v>
      </c>
      <c r="C48" s="17" t="s">
        <v>93</v>
      </c>
      <c r="D48" s="18" t="s">
        <v>94</v>
      </c>
      <c r="E48" s="53" t="n">
        <f aca="false">SUM(F48:J48)</f>
        <v>6</v>
      </c>
      <c r="F48" s="54"/>
      <c r="G48" s="46" t="n">
        <v>2</v>
      </c>
      <c r="H48" s="46" t="n">
        <v>2</v>
      </c>
      <c r="I48" s="46" t="n">
        <v>2</v>
      </c>
      <c r="J48" s="47"/>
      <c r="K48" s="21"/>
      <c r="L48" s="21"/>
      <c r="M48" s="21"/>
      <c r="N48" s="21"/>
      <c r="O48" s="21"/>
      <c r="P48" s="21"/>
      <c r="Q48" s="21"/>
      <c r="R48" s="21"/>
    </row>
    <row r="49" s="22" customFormat="true" ht="25.5" hidden="false" customHeight="false" outlineLevel="0" collapsed="false">
      <c r="A49" s="8" t="str">
        <f aca="false">A48</f>
        <v>Спутник</v>
      </c>
      <c r="B49" s="8" t="s">
        <v>56</v>
      </c>
      <c r="C49" s="17" t="s">
        <v>95</v>
      </c>
      <c r="D49" s="18" t="s">
        <v>96</v>
      </c>
      <c r="E49" s="53" t="n">
        <f aca="false">SUM(F49:J49)</f>
        <v>0</v>
      </c>
      <c r="F49" s="53" t="n">
        <f aca="false">F50+F52+F53</f>
        <v>0</v>
      </c>
      <c r="G49" s="55" t="n">
        <f aca="false">G50+G52+G53</f>
        <v>0</v>
      </c>
      <c r="H49" s="55" t="n">
        <f aca="false">H50+H52+H53</f>
        <v>0</v>
      </c>
      <c r="I49" s="55" t="n">
        <f aca="false">I50+I52+I53</f>
        <v>0</v>
      </c>
      <c r="J49" s="56" t="n">
        <f aca="false">J50+J52+J53</f>
        <v>0</v>
      </c>
      <c r="K49" s="21"/>
      <c r="L49" s="21"/>
      <c r="M49" s="21"/>
      <c r="N49" s="21"/>
      <c r="O49" s="21"/>
      <c r="P49" s="21"/>
      <c r="Q49" s="21"/>
      <c r="R49" s="21"/>
    </row>
    <row r="50" s="22" customFormat="true" ht="12.75" hidden="false" customHeight="false" outlineLevel="0" collapsed="false">
      <c r="A50" s="8" t="str">
        <f aca="false">A49</f>
        <v>Спутник</v>
      </c>
      <c r="B50" s="8" t="s">
        <v>56</v>
      </c>
      <c r="C50" s="34" t="s">
        <v>97</v>
      </c>
      <c r="D50" s="35" t="s">
        <v>98</v>
      </c>
      <c r="E50" s="36" t="n">
        <f aca="false">SUM(F50:J51)</f>
        <v>0</v>
      </c>
      <c r="F50" s="52"/>
      <c r="G50" s="42"/>
      <c r="H50" s="42"/>
      <c r="I50" s="42"/>
      <c r="J50" s="43"/>
      <c r="K50" s="21"/>
      <c r="L50" s="21"/>
      <c r="M50" s="21"/>
      <c r="N50" s="21"/>
      <c r="O50" s="21"/>
      <c r="P50" s="21"/>
      <c r="Q50" s="21"/>
      <c r="R50" s="21"/>
    </row>
    <row r="51" s="22" customFormat="true" ht="25.5" hidden="false" customHeight="false" outlineLevel="0" collapsed="false">
      <c r="A51" s="8" t="str">
        <f aca="false">A50</f>
        <v>Спутник</v>
      </c>
      <c r="B51" s="8" t="s">
        <v>56</v>
      </c>
      <c r="C51" s="38" t="s">
        <v>99</v>
      </c>
      <c r="D51" s="39"/>
      <c r="E51" s="40"/>
      <c r="F51" s="44"/>
      <c r="G51" s="44"/>
      <c r="H51" s="44"/>
      <c r="I51" s="44"/>
      <c r="J51" s="45"/>
      <c r="K51" s="21"/>
      <c r="L51" s="21"/>
      <c r="M51" s="21"/>
      <c r="N51" s="21"/>
      <c r="O51" s="21"/>
      <c r="P51" s="21"/>
      <c r="Q51" s="21"/>
      <c r="R51" s="21"/>
    </row>
    <row r="52" s="22" customFormat="true" ht="12.75" hidden="false" customHeight="false" outlineLevel="0" collapsed="false">
      <c r="A52" s="8" t="str">
        <f aca="false">A51</f>
        <v>Спутник</v>
      </c>
      <c r="B52" s="8" t="s">
        <v>56</v>
      </c>
      <c r="C52" s="17" t="s">
        <v>100</v>
      </c>
      <c r="D52" s="18" t="s">
        <v>101</v>
      </c>
      <c r="E52" s="53" t="n">
        <f aca="false">SUM(F52:J52)</f>
        <v>0</v>
      </c>
      <c r="F52" s="54"/>
      <c r="G52" s="46"/>
      <c r="H52" s="46"/>
      <c r="I52" s="46"/>
      <c r="J52" s="47"/>
      <c r="K52" s="21"/>
      <c r="L52" s="21"/>
      <c r="M52" s="21"/>
      <c r="N52" s="21"/>
      <c r="O52" s="21"/>
      <c r="P52" s="21"/>
      <c r="Q52" s="21"/>
      <c r="R52" s="21"/>
    </row>
    <row r="53" s="22" customFormat="true" ht="25.5" hidden="false" customHeight="false" outlineLevel="0" collapsed="false">
      <c r="A53" s="8" t="str">
        <f aca="false">A52</f>
        <v>Спутник</v>
      </c>
      <c r="B53" s="8" t="s">
        <v>56</v>
      </c>
      <c r="C53" s="17" t="s">
        <v>102</v>
      </c>
      <c r="D53" s="18" t="s">
        <v>103</v>
      </c>
      <c r="E53" s="53" t="n">
        <f aca="false">SUM(F53:J53)</f>
        <v>0</v>
      </c>
      <c r="F53" s="54"/>
      <c r="G53" s="46"/>
      <c r="H53" s="46"/>
      <c r="I53" s="46"/>
      <c r="J53" s="47"/>
      <c r="K53" s="21"/>
      <c r="L53" s="21"/>
      <c r="M53" s="21"/>
      <c r="N53" s="21"/>
      <c r="O53" s="21"/>
      <c r="P53" s="21"/>
      <c r="Q53" s="21"/>
      <c r="R53" s="21"/>
    </row>
    <row r="54" s="22" customFormat="true" ht="25.5" hidden="false" customHeight="false" outlineLevel="0" collapsed="false">
      <c r="A54" s="8" t="str">
        <f aca="false">A53</f>
        <v>Спутник</v>
      </c>
      <c r="B54" s="8" t="s">
        <v>56</v>
      </c>
      <c r="C54" s="17" t="s">
        <v>104</v>
      </c>
      <c r="D54" s="18" t="s">
        <v>105</v>
      </c>
      <c r="E54" s="53" t="n">
        <f aca="false">SUM(F54:J54)</f>
        <v>0</v>
      </c>
      <c r="F54" s="54"/>
      <c r="G54" s="46"/>
      <c r="H54" s="46"/>
      <c r="I54" s="46"/>
      <c r="J54" s="47"/>
      <c r="K54" s="21"/>
      <c r="L54" s="21"/>
      <c r="M54" s="21"/>
      <c r="N54" s="21"/>
      <c r="O54" s="21"/>
      <c r="P54" s="21"/>
      <c r="Q54" s="21"/>
      <c r="R54" s="21"/>
    </row>
    <row r="55" s="22" customFormat="true" ht="127.5" hidden="false" customHeight="false" outlineLevel="0" collapsed="false">
      <c r="A55" s="8" t="str">
        <f aca="false">A54</f>
        <v>Спутник</v>
      </c>
      <c r="B55" s="8" t="s">
        <v>56</v>
      </c>
      <c r="C55" s="17" t="s">
        <v>106</v>
      </c>
      <c r="D55" s="18" t="s">
        <v>107</v>
      </c>
      <c r="E55" s="53" t="n">
        <f aca="false">SUM(F55:J55)</f>
        <v>0</v>
      </c>
      <c r="F55" s="54"/>
      <c r="G55" s="54"/>
      <c r="H55" s="54"/>
      <c r="I55" s="54"/>
      <c r="J55" s="57"/>
      <c r="K55" s="21"/>
      <c r="L55" s="21"/>
      <c r="M55" s="21"/>
      <c r="N55" s="21"/>
      <c r="O55" s="21"/>
      <c r="P55" s="21"/>
      <c r="Q55" s="21"/>
      <c r="R55" s="21"/>
    </row>
    <row r="56" s="22" customFormat="true" ht="153" hidden="false" customHeight="false" outlineLevel="0" collapsed="false">
      <c r="A56" s="8" t="str">
        <f aca="false">A55</f>
        <v>Спутник</v>
      </c>
      <c r="B56" s="8" t="s">
        <v>56</v>
      </c>
      <c r="C56" s="17" t="s">
        <v>108</v>
      </c>
      <c r="D56" s="18" t="s">
        <v>109</v>
      </c>
      <c r="E56" s="53" t="n">
        <f aca="false">SUM(F56:J56)</f>
        <v>0</v>
      </c>
      <c r="F56" s="54"/>
      <c r="G56" s="54"/>
      <c r="H56" s="54"/>
      <c r="I56" s="54"/>
      <c r="J56" s="57"/>
      <c r="K56" s="21"/>
      <c r="L56" s="21"/>
      <c r="M56" s="21"/>
      <c r="N56" s="21"/>
      <c r="O56" s="21"/>
      <c r="P56" s="21"/>
      <c r="Q56" s="21"/>
      <c r="R56" s="21"/>
    </row>
    <row r="57" s="22" customFormat="true" ht="12.75" hidden="false" customHeight="false" outlineLevel="0" collapsed="false">
      <c r="A57" s="8" t="str">
        <f aca="false">A56</f>
        <v>Спутник</v>
      </c>
      <c r="B57" s="8" t="s">
        <v>56</v>
      </c>
      <c r="C57" s="17" t="s">
        <v>110</v>
      </c>
      <c r="D57" s="18" t="s">
        <v>111</v>
      </c>
      <c r="E57" s="53" t="n">
        <f aca="false">SUM(F57:J57)</f>
        <v>0</v>
      </c>
      <c r="F57" s="53" t="n">
        <f aca="false">F58+F60</f>
        <v>0</v>
      </c>
      <c r="G57" s="55" t="n">
        <f aca="false">G58+G60</f>
        <v>0</v>
      </c>
      <c r="H57" s="55" t="n">
        <f aca="false">H58+H60</f>
        <v>0</v>
      </c>
      <c r="I57" s="55" t="n">
        <f aca="false">I58+I60</f>
        <v>0</v>
      </c>
      <c r="J57" s="56" t="n">
        <f aca="false">J58+J60</f>
        <v>0</v>
      </c>
      <c r="K57" s="21"/>
      <c r="L57" s="21"/>
      <c r="M57" s="21"/>
      <c r="N57" s="21"/>
      <c r="O57" s="21"/>
      <c r="P57" s="21"/>
      <c r="Q57" s="21"/>
      <c r="R57" s="21"/>
    </row>
    <row r="58" s="22" customFormat="true" ht="12.75" hidden="false" customHeight="false" outlineLevel="0" collapsed="false">
      <c r="A58" s="8" t="str">
        <f aca="false">A57</f>
        <v>Спутник</v>
      </c>
      <c r="B58" s="8" t="s">
        <v>56</v>
      </c>
      <c r="C58" s="34" t="s">
        <v>97</v>
      </c>
      <c r="D58" s="35" t="s">
        <v>112</v>
      </c>
      <c r="E58" s="36" t="n">
        <f aca="false">SUM(F58:J59)</f>
        <v>0</v>
      </c>
      <c r="F58" s="52"/>
      <c r="G58" s="42"/>
      <c r="H58" s="42"/>
      <c r="I58" s="42"/>
      <c r="J58" s="43"/>
      <c r="K58" s="21"/>
      <c r="L58" s="21"/>
      <c r="M58" s="21"/>
      <c r="N58" s="21"/>
      <c r="O58" s="21"/>
      <c r="P58" s="21"/>
      <c r="Q58" s="21"/>
      <c r="R58" s="21"/>
    </row>
    <row r="59" s="22" customFormat="true" ht="25.5" hidden="false" customHeight="false" outlineLevel="0" collapsed="false">
      <c r="A59" s="8" t="str">
        <f aca="false">A58</f>
        <v>Спутник</v>
      </c>
      <c r="B59" s="8" t="s">
        <v>56</v>
      </c>
      <c r="C59" s="38" t="s">
        <v>113</v>
      </c>
      <c r="D59" s="39"/>
      <c r="E59" s="40"/>
      <c r="F59" s="44"/>
      <c r="G59" s="44"/>
      <c r="H59" s="44"/>
      <c r="I59" s="44"/>
      <c r="J59" s="45"/>
      <c r="K59" s="21"/>
      <c r="L59" s="21"/>
      <c r="M59" s="21"/>
      <c r="N59" s="21"/>
      <c r="O59" s="21"/>
      <c r="P59" s="21"/>
      <c r="Q59" s="21"/>
      <c r="R59" s="21"/>
    </row>
    <row r="60" s="22" customFormat="true" ht="12.75" hidden="false" customHeight="false" outlineLevel="0" collapsed="false">
      <c r="A60" s="8" t="str">
        <f aca="false">A59</f>
        <v>Спутник</v>
      </c>
      <c r="B60" s="8" t="s">
        <v>56</v>
      </c>
      <c r="C60" s="17" t="s">
        <v>114</v>
      </c>
      <c r="D60" s="18" t="s">
        <v>115</v>
      </c>
      <c r="E60" s="53" t="n">
        <f aca="false">SUM(F60:J60)</f>
        <v>0</v>
      </c>
      <c r="F60" s="54"/>
      <c r="G60" s="46"/>
      <c r="H60" s="46"/>
      <c r="I60" s="46"/>
      <c r="J60" s="47"/>
      <c r="K60" s="21"/>
      <c r="L60" s="21"/>
      <c r="M60" s="21"/>
      <c r="N60" s="21"/>
      <c r="O60" s="21"/>
      <c r="P60" s="21"/>
      <c r="Q60" s="21"/>
      <c r="R60" s="21"/>
    </row>
    <row r="61" s="12" customFormat="true" ht="12.75" hidden="false" customHeight="false" outlineLevel="0" collapsed="false">
      <c r="A61" s="8" t="str">
        <f aca="false">A60</f>
        <v>Спутник</v>
      </c>
      <c r="B61" s="9" t="s">
        <v>116</v>
      </c>
      <c r="C61" s="25" t="s">
        <v>117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="16" customFormat="true" ht="12.75" hidden="false" customHeight="false" outlineLevel="0" collapsed="false">
      <c r="A62" s="8" t="str">
        <f aca="false">A61</f>
        <v>Спутник</v>
      </c>
      <c r="B62" s="8" t="s">
        <v>116</v>
      </c>
      <c r="C62" s="48" t="s">
        <v>58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="16" customFormat="true" ht="26.45" hidden="false" customHeight="true" outlineLevel="0" collapsed="false">
      <c r="A63" s="8" t="str">
        <f aca="false">A62</f>
        <v>Спутник</v>
      </c>
      <c r="B63" s="8" t="s">
        <v>116</v>
      </c>
      <c r="C63" s="14" t="s">
        <v>59</v>
      </c>
      <c r="D63" s="14" t="s">
        <v>5</v>
      </c>
      <c r="E63" s="14" t="s">
        <v>60</v>
      </c>
      <c r="F63" s="14" t="s">
        <v>118</v>
      </c>
      <c r="G63" s="14"/>
      <c r="H63" s="14"/>
      <c r="I63" s="14"/>
      <c r="J63" s="14"/>
      <c r="K63" s="58" t="s">
        <v>119</v>
      </c>
      <c r="L63" s="27"/>
      <c r="M63" s="27"/>
      <c r="N63" s="27"/>
      <c r="O63" s="27"/>
      <c r="P63" s="15"/>
      <c r="Q63" s="15"/>
      <c r="R63" s="15"/>
    </row>
    <row r="64" s="16" customFormat="true" ht="38.25" hidden="false" customHeight="false" outlineLevel="0" collapsed="false">
      <c r="A64" s="8" t="str">
        <f aca="false">A63</f>
        <v>Спутник</v>
      </c>
      <c r="B64" s="8" t="s">
        <v>116</v>
      </c>
      <c r="C64" s="14"/>
      <c r="D64" s="14"/>
      <c r="E64" s="14"/>
      <c r="F64" s="33" t="s">
        <v>62</v>
      </c>
      <c r="G64" s="33" t="s">
        <v>63</v>
      </c>
      <c r="H64" s="33" t="s">
        <v>64</v>
      </c>
      <c r="I64" s="33" t="s">
        <v>65</v>
      </c>
      <c r="J64" s="31" t="s">
        <v>66</v>
      </c>
      <c r="K64" s="27"/>
      <c r="L64" s="27"/>
      <c r="M64" s="27"/>
      <c r="N64" s="27"/>
      <c r="O64" s="27"/>
      <c r="P64" s="15"/>
      <c r="Q64" s="15"/>
      <c r="R64" s="15"/>
    </row>
    <row r="65" s="16" customFormat="true" ht="12.75" hidden="false" customHeight="false" outlineLevel="0" collapsed="false">
      <c r="A65" s="8" t="str">
        <f aca="false">A64</f>
        <v>Спутник</v>
      </c>
      <c r="B65" s="8" t="s">
        <v>116</v>
      </c>
      <c r="C65" s="13" t="n">
        <v>1</v>
      </c>
      <c r="D65" s="13" t="n">
        <v>2</v>
      </c>
      <c r="E65" s="13" t="n">
        <v>3</v>
      </c>
      <c r="F65" s="13" t="n">
        <v>4</v>
      </c>
      <c r="G65" s="13" t="n">
        <v>5</v>
      </c>
      <c r="H65" s="13" t="n">
        <v>6</v>
      </c>
      <c r="I65" s="13" t="n">
        <v>7</v>
      </c>
      <c r="J65" s="14" t="n">
        <v>8</v>
      </c>
      <c r="K65" s="27"/>
      <c r="L65" s="27"/>
      <c r="M65" s="27"/>
      <c r="N65" s="27"/>
      <c r="O65" s="27"/>
      <c r="P65" s="15"/>
      <c r="Q65" s="15"/>
      <c r="R65" s="15"/>
    </row>
    <row r="66" s="22" customFormat="true" ht="12.75" hidden="false" customHeight="false" outlineLevel="0" collapsed="false">
      <c r="A66" s="8" t="str">
        <f aca="false">A65</f>
        <v>Спутник</v>
      </c>
      <c r="B66" s="8" t="s">
        <v>116</v>
      </c>
      <c r="C66" s="34" t="s">
        <v>120</v>
      </c>
      <c r="D66" s="35" t="s">
        <v>121</v>
      </c>
      <c r="E66" s="36" t="n">
        <f aca="false">E68+E81+E82+E87+E88+E89+E90</f>
        <v>161</v>
      </c>
      <c r="F66" s="36" t="n">
        <f aca="false">F68+F81+F82+F87+F88+F89+F90</f>
        <v>0</v>
      </c>
      <c r="G66" s="36" t="n">
        <f aca="false">G68+G81+G82+G87+G88+G89+G90</f>
        <v>44</v>
      </c>
      <c r="H66" s="36" t="n">
        <f aca="false">H68+H81+H82+H87+H88+H89+H90</f>
        <v>54</v>
      </c>
      <c r="I66" s="36" t="n">
        <f aca="false">I68+I81+I82+I87+I88+I89+I90</f>
        <v>53</v>
      </c>
      <c r="J66" s="37" t="n">
        <f aca="false">J68+J81+J82+J87+J88+J89+J90</f>
        <v>10</v>
      </c>
      <c r="K66" s="59" t="n">
        <f aca="false">IF(F17&lt;=E66,TRUE(),IF(F17&gt;E66,FALSE()))</f>
        <v>1</v>
      </c>
      <c r="L66" s="29"/>
      <c r="M66" s="29"/>
      <c r="N66" s="29"/>
      <c r="O66" s="29"/>
      <c r="P66" s="21"/>
      <c r="Q66" s="21"/>
      <c r="R66" s="21"/>
    </row>
    <row r="67" s="22" customFormat="true" ht="25.5" hidden="false" customHeight="false" outlineLevel="0" collapsed="false">
      <c r="A67" s="8" t="str">
        <f aca="false">A66</f>
        <v>Спутник</v>
      </c>
      <c r="B67" s="8" t="s">
        <v>116</v>
      </c>
      <c r="C67" s="38" t="s">
        <v>122</v>
      </c>
      <c r="D67" s="39"/>
      <c r="E67" s="40"/>
      <c r="F67" s="40"/>
      <c r="G67" s="40"/>
      <c r="H67" s="40"/>
      <c r="I67" s="40"/>
      <c r="J67" s="41"/>
      <c r="L67" s="29"/>
      <c r="M67" s="29"/>
      <c r="N67" s="29"/>
      <c r="O67" s="29"/>
      <c r="P67" s="21"/>
      <c r="Q67" s="21"/>
      <c r="R67" s="21"/>
    </row>
    <row r="68" s="22" customFormat="true" ht="12.75" hidden="false" customHeight="false" outlineLevel="0" collapsed="false">
      <c r="A68" s="8" t="str">
        <f aca="false">A67</f>
        <v>Спутник</v>
      </c>
      <c r="B68" s="8" t="s">
        <v>116</v>
      </c>
      <c r="C68" s="34" t="s">
        <v>51</v>
      </c>
      <c r="D68" s="35" t="s">
        <v>123</v>
      </c>
      <c r="E68" s="36" t="n">
        <f aca="false">SUM(F68:J69)</f>
        <v>10</v>
      </c>
      <c r="F68" s="36" t="n">
        <f aca="false">F70+F72+F74+F75+F76+F78+F79+F80</f>
        <v>0</v>
      </c>
      <c r="G68" s="36" t="n">
        <f aca="false">G70+G72+G74+G75+G76+G78+G79+G80</f>
        <v>0</v>
      </c>
      <c r="H68" s="36" t="n">
        <f aca="false">H70+H72+H74+H75+H76+H78+H79+H80</f>
        <v>0</v>
      </c>
      <c r="I68" s="36" t="n">
        <f aca="false">I70+I72+I74+I75+I76+I78+I79+I80</f>
        <v>0</v>
      </c>
      <c r="J68" s="37" t="n">
        <f aca="false">J70+J72+J74+J75+J76+J78+J79+J80</f>
        <v>10</v>
      </c>
      <c r="K68" s="29"/>
      <c r="L68" s="29"/>
      <c r="M68" s="29"/>
      <c r="N68" s="29"/>
      <c r="O68" s="29"/>
      <c r="P68" s="21"/>
      <c r="Q68" s="21"/>
      <c r="R68" s="21"/>
    </row>
    <row r="69" s="22" customFormat="true" ht="25.5" hidden="false" customHeight="false" outlineLevel="0" collapsed="false">
      <c r="A69" s="8" t="str">
        <f aca="false">A68</f>
        <v>Спутник</v>
      </c>
      <c r="B69" s="8" t="s">
        <v>116</v>
      </c>
      <c r="C69" s="38" t="s">
        <v>71</v>
      </c>
      <c r="D69" s="39"/>
      <c r="E69" s="40"/>
      <c r="F69" s="40"/>
      <c r="G69" s="40"/>
      <c r="H69" s="40"/>
      <c r="I69" s="40"/>
      <c r="J69" s="41"/>
      <c r="K69" s="29"/>
      <c r="L69" s="29"/>
      <c r="M69" s="29"/>
      <c r="N69" s="29"/>
      <c r="O69" s="29"/>
      <c r="P69" s="21"/>
      <c r="Q69" s="21"/>
      <c r="R69" s="21"/>
    </row>
    <row r="70" s="22" customFormat="true" ht="12.75" hidden="false" customHeight="false" outlineLevel="0" collapsed="false">
      <c r="A70" s="8" t="str">
        <f aca="false">A69</f>
        <v>Спутник</v>
      </c>
      <c r="B70" s="8" t="s">
        <v>116</v>
      </c>
      <c r="C70" s="34" t="s">
        <v>72</v>
      </c>
      <c r="D70" s="35" t="s">
        <v>124</v>
      </c>
      <c r="E70" s="36" t="n">
        <f aca="false">SUM(F70:J71)</f>
        <v>0</v>
      </c>
      <c r="F70" s="52"/>
      <c r="G70" s="42"/>
      <c r="H70" s="42"/>
      <c r="I70" s="42"/>
      <c r="J70" s="43"/>
      <c r="K70" s="29"/>
      <c r="L70" s="29"/>
      <c r="M70" s="29"/>
      <c r="N70" s="29"/>
      <c r="O70" s="29"/>
      <c r="P70" s="21"/>
      <c r="Q70" s="21"/>
      <c r="R70" s="21"/>
    </row>
    <row r="71" s="22" customFormat="true" ht="12.75" hidden="false" customHeight="false" outlineLevel="0" collapsed="false">
      <c r="A71" s="8" t="str">
        <f aca="false">A70</f>
        <v>Спутник</v>
      </c>
      <c r="B71" s="8" t="s">
        <v>116</v>
      </c>
      <c r="C71" s="38" t="s">
        <v>74</v>
      </c>
      <c r="D71" s="39"/>
      <c r="E71" s="40"/>
      <c r="F71" s="44"/>
      <c r="G71" s="44"/>
      <c r="H71" s="44"/>
      <c r="I71" s="44"/>
      <c r="J71" s="45"/>
      <c r="K71" s="29"/>
      <c r="L71" s="29"/>
      <c r="M71" s="29"/>
      <c r="N71" s="29"/>
      <c r="O71" s="29"/>
      <c r="P71" s="21"/>
      <c r="Q71" s="21"/>
      <c r="R71" s="21"/>
    </row>
    <row r="72" s="22" customFormat="true" ht="14.65" hidden="false" customHeight="false" outlineLevel="0" collapsed="false">
      <c r="A72" s="8" t="str">
        <f aca="false">A71</f>
        <v>Спутник</v>
      </c>
      <c r="B72" s="8" t="s">
        <v>116</v>
      </c>
      <c r="C72" s="17" t="s">
        <v>75</v>
      </c>
      <c r="D72" s="18" t="s">
        <v>125</v>
      </c>
      <c r="E72" s="53" t="n">
        <f aca="false">SUM(F72:J72)</f>
        <v>10</v>
      </c>
      <c r="F72" s="54"/>
      <c r="G72" s="46"/>
      <c r="H72" s="46"/>
      <c r="I72" s="46"/>
      <c r="J72" s="47" t="n">
        <v>10</v>
      </c>
      <c r="K72" s="29"/>
      <c r="L72" s="29"/>
      <c r="M72" s="29"/>
      <c r="N72" s="29"/>
      <c r="O72" s="29"/>
      <c r="P72" s="21"/>
      <c r="Q72" s="21"/>
      <c r="R72" s="21"/>
    </row>
    <row r="73" s="22" customFormat="true" ht="25.5" hidden="false" customHeight="false" outlineLevel="0" collapsed="false">
      <c r="A73" s="8" t="str">
        <f aca="false">A72</f>
        <v>Спутник</v>
      </c>
      <c r="B73" s="8" t="s">
        <v>116</v>
      </c>
      <c r="C73" s="17" t="s">
        <v>77</v>
      </c>
      <c r="D73" s="18" t="s">
        <v>126</v>
      </c>
      <c r="E73" s="53" t="n">
        <f aca="false">SUM(F73:J73)</f>
        <v>10</v>
      </c>
      <c r="F73" s="54"/>
      <c r="G73" s="46"/>
      <c r="H73" s="46"/>
      <c r="I73" s="46"/>
      <c r="J73" s="47" t="n">
        <v>10</v>
      </c>
      <c r="K73" s="29"/>
      <c r="L73" s="29"/>
      <c r="M73" s="29"/>
      <c r="N73" s="29"/>
      <c r="O73" s="29"/>
      <c r="P73" s="21"/>
      <c r="Q73" s="21"/>
      <c r="R73" s="21"/>
    </row>
    <row r="74" s="22" customFormat="true" ht="12.75" hidden="false" customHeight="false" outlineLevel="0" collapsed="false">
      <c r="A74" s="8" t="str">
        <f aca="false">A73</f>
        <v>Спутник</v>
      </c>
      <c r="B74" s="8" t="s">
        <v>116</v>
      </c>
      <c r="C74" s="17" t="s">
        <v>79</v>
      </c>
      <c r="D74" s="18" t="s">
        <v>127</v>
      </c>
      <c r="E74" s="53" t="n">
        <f aca="false">SUM(F74:J74)</f>
        <v>0</v>
      </c>
      <c r="F74" s="54"/>
      <c r="G74" s="46"/>
      <c r="H74" s="46"/>
      <c r="I74" s="46"/>
      <c r="J74" s="47"/>
      <c r="K74" s="29"/>
      <c r="L74" s="29"/>
      <c r="M74" s="29"/>
      <c r="N74" s="29"/>
      <c r="O74" s="29"/>
      <c r="P74" s="21"/>
      <c r="Q74" s="21"/>
      <c r="R74" s="21"/>
    </row>
    <row r="75" s="22" customFormat="true" ht="12.75" hidden="false" customHeight="false" outlineLevel="0" collapsed="false">
      <c r="A75" s="8" t="str">
        <f aca="false">A74</f>
        <v>Спутник</v>
      </c>
      <c r="B75" s="8" t="s">
        <v>116</v>
      </c>
      <c r="C75" s="17" t="s">
        <v>81</v>
      </c>
      <c r="D75" s="18" t="s">
        <v>128</v>
      </c>
      <c r="E75" s="53" t="n">
        <f aca="false">SUM(F75:J75)</f>
        <v>0</v>
      </c>
      <c r="F75" s="54"/>
      <c r="G75" s="46"/>
      <c r="H75" s="46"/>
      <c r="I75" s="46"/>
      <c r="J75" s="47"/>
      <c r="K75" s="29"/>
      <c r="L75" s="29"/>
      <c r="M75" s="29"/>
      <c r="N75" s="29"/>
      <c r="O75" s="29"/>
      <c r="P75" s="21"/>
      <c r="Q75" s="21"/>
      <c r="R75" s="21"/>
    </row>
    <row r="76" s="22" customFormat="true" ht="25.5" hidden="false" customHeight="false" outlineLevel="0" collapsed="false">
      <c r="A76" s="8" t="str">
        <f aca="false">A75</f>
        <v>Спутник</v>
      </c>
      <c r="B76" s="8" t="s">
        <v>116</v>
      </c>
      <c r="C76" s="17" t="s">
        <v>83</v>
      </c>
      <c r="D76" s="18" t="s">
        <v>129</v>
      </c>
      <c r="E76" s="53" t="n">
        <f aca="false">SUM(F76:J76)</f>
        <v>0</v>
      </c>
      <c r="F76" s="54"/>
      <c r="G76" s="46"/>
      <c r="H76" s="46"/>
      <c r="I76" s="46"/>
      <c r="J76" s="47"/>
      <c r="K76" s="29"/>
      <c r="L76" s="29"/>
      <c r="M76" s="29"/>
      <c r="N76" s="29"/>
      <c r="O76" s="29"/>
      <c r="P76" s="21"/>
      <c r="Q76" s="21"/>
      <c r="R76" s="21"/>
    </row>
    <row r="77" s="22" customFormat="true" ht="25.5" hidden="false" customHeight="false" outlineLevel="0" collapsed="false">
      <c r="A77" s="8" t="str">
        <f aca="false">A76</f>
        <v>Спутник</v>
      </c>
      <c r="B77" s="8" t="s">
        <v>116</v>
      </c>
      <c r="C77" s="17" t="s">
        <v>85</v>
      </c>
      <c r="D77" s="18" t="s">
        <v>130</v>
      </c>
      <c r="E77" s="53" t="n">
        <f aca="false">SUM(F77:J77)</f>
        <v>0</v>
      </c>
      <c r="F77" s="54"/>
      <c r="G77" s="46"/>
      <c r="H77" s="46"/>
      <c r="I77" s="46"/>
      <c r="J77" s="47"/>
      <c r="K77" s="29"/>
      <c r="L77" s="29"/>
      <c r="M77" s="29"/>
      <c r="N77" s="29"/>
      <c r="O77" s="29"/>
      <c r="P77" s="21"/>
      <c r="Q77" s="21"/>
      <c r="R77" s="21"/>
    </row>
    <row r="78" s="22" customFormat="true" ht="25.5" hidden="false" customHeight="false" outlineLevel="0" collapsed="false">
      <c r="A78" s="8" t="str">
        <f aca="false">A77</f>
        <v>Спутник</v>
      </c>
      <c r="B78" s="8" t="s">
        <v>116</v>
      </c>
      <c r="C78" s="17" t="s">
        <v>87</v>
      </c>
      <c r="D78" s="18" t="s">
        <v>131</v>
      </c>
      <c r="E78" s="53" t="n">
        <f aca="false">SUM(F78:J78)</f>
        <v>0</v>
      </c>
      <c r="F78" s="54"/>
      <c r="G78" s="46"/>
      <c r="H78" s="46"/>
      <c r="I78" s="46"/>
      <c r="J78" s="47"/>
      <c r="K78" s="29"/>
      <c r="L78" s="29"/>
      <c r="M78" s="29"/>
      <c r="N78" s="29"/>
      <c r="O78" s="29"/>
      <c r="P78" s="21"/>
      <c r="Q78" s="21"/>
      <c r="R78" s="21"/>
    </row>
    <row r="79" s="22" customFormat="true" ht="12.75" hidden="false" customHeight="false" outlineLevel="0" collapsed="false">
      <c r="A79" s="8" t="str">
        <f aca="false">A78</f>
        <v>Спутник</v>
      </c>
      <c r="B79" s="8" t="s">
        <v>116</v>
      </c>
      <c r="C79" s="17" t="s">
        <v>89</v>
      </c>
      <c r="D79" s="18" t="s">
        <v>132</v>
      </c>
      <c r="E79" s="53" t="n">
        <f aca="false">SUM(F79:J79)</f>
        <v>0</v>
      </c>
      <c r="F79" s="54"/>
      <c r="G79" s="46"/>
      <c r="H79" s="46"/>
      <c r="I79" s="46"/>
      <c r="J79" s="47"/>
      <c r="K79" s="29"/>
      <c r="L79" s="29"/>
      <c r="M79" s="29"/>
      <c r="N79" s="29"/>
      <c r="O79" s="29"/>
      <c r="P79" s="21"/>
      <c r="Q79" s="21"/>
      <c r="R79" s="21"/>
    </row>
    <row r="80" s="22" customFormat="true" ht="12.75" hidden="false" customHeight="false" outlineLevel="0" collapsed="false">
      <c r="A80" s="8" t="str">
        <f aca="false">A79</f>
        <v>Спутник</v>
      </c>
      <c r="B80" s="8" t="s">
        <v>116</v>
      </c>
      <c r="C80" s="17" t="s">
        <v>91</v>
      </c>
      <c r="D80" s="18" t="s">
        <v>133</v>
      </c>
      <c r="E80" s="53" t="n">
        <f aca="false">SUM(F80:J80)</f>
        <v>0</v>
      </c>
      <c r="F80" s="54"/>
      <c r="G80" s="46"/>
      <c r="H80" s="46"/>
      <c r="I80" s="46"/>
      <c r="J80" s="47"/>
      <c r="K80" s="29"/>
      <c r="L80" s="29"/>
      <c r="M80" s="29"/>
      <c r="N80" s="29"/>
      <c r="O80" s="29"/>
      <c r="P80" s="21"/>
      <c r="Q80" s="21"/>
      <c r="R80" s="21"/>
    </row>
    <row r="81" s="22" customFormat="true" ht="25.35" hidden="false" customHeight="false" outlineLevel="0" collapsed="false">
      <c r="A81" s="8" t="str">
        <f aca="false">A80</f>
        <v>Спутник</v>
      </c>
      <c r="B81" s="8" t="s">
        <v>116</v>
      </c>
      <c r="C81" s="17" t="s">
        <v>93</v>
      </c>
      <c r="D81" s="18" t="s">
        <v>134</v>
      </c>
      <c r="E81" s="53" t="n">
        <f aca="false">SUM(F81:J81)</f>
        <v>151</v>
      </c>
      <c r="F81" s="54"/>
      <c r="G81" s="46" t="n">
        <v>44</v>
      </c>
      <c r="H81" s="46" t="n">
        <v>54</v>
      </c>
      <c r="I81" s="46" t="n">
        <v>53</v>
      </c>
      <c r="J81" s="47"/>
      <c r="K81" s="29"/>
      <c r="L81" s="29"/>
      <c r="M81" s="29"/>
      <c r="N81" s="29"/>
      <c r="O81" s="29"/>
      <c r="P81" s="21"/>
      <c r="Q81" s="21"/>
      <c r="R81" s="21"/>
    </row>
    <row r="82" s="22" customFormat="true" ht="25.5" hidden="false" customHeight="false" outlineLevel="0" collapsed="false">
      <c r="A82" s="8" t="str">
        <f aca="false">A81</f>
        <v>Спутник</v>
      </c>
      <c r="B82" s="8" t="s">
        <v>116</v>
      </c>
      <c r="C82" s="17" t="s">
        <v>95</v>
      </c>
      <c r="D82" s="18" t="s">
        <v>135</v>
      </c>
      <c r="E82" s="53" t="n">
        <f aca="false">SUM(F82:J82)</f>
        <v>0</v>
      </c>
      <c r="F82" s="53" t="n">
        <f aca="false">F83+F85+F86</f>
        <v>0</v>
      </c>
      <c r="G82" s="53" t="n">
        <f aca="false">G83+G85+G86</f>
        <v>0</v>
      </c>
      <c r="H82" s="53" t="n">
        <f aca="false">H83+H85+H86</f>
        <v>0</v>
      </c>
      <c r="I82" s="53" t="n">
        <f aca="false">I83+I85+I86</f>
        <v>0</v>
      </c>
      <c r="J82" s="60" t="n">
        <f aca="false">J83+J85+J86</f>
        <v>0</v>
      </c>
      <c r="K82" s="29"/>
      <c r="L82" s="29"/>
      <c r="M82" s="29"/>
      <c r="N82" s="29"/>
      <c r="O82" s="29"/>
      <c r="P82" s="21"/>
      <c r="Q82" s="21"/>
      <c r="R82" s="21"/>
    </row>
    <row r="83" s="22" customFormat="true" ht="12.75" hidden="false" customHeight="false" outlineLevel="0" collapsed="false">
      <c r="A83" s="8" t="str">
        <f aca="false">A82</f>
        <v>Спутник</v>
      </c>
      <c r="B83" s="8" t="s">
        <v>116</v>
      </c>
      <c r="C83" s="34" t="s">
        <v>97</v>
      </c>
      <c r="D83" s="35" t="s">
        <v>136</v>
      </c>
      <c r="E83" s="36" t="n">
        <f aca="false">SUM(F83:J84)</f>
        <v>0</v>
      </c>
      <c r="F83" s="52"/>
      <c r="G83" s="42"/>
      <c r="H83" s="42"/>
      <c r="I83" s="42"/>
      <c r="J83" s="43"/>
      <c r="K83" s="29"/>
      <c r="L83" s="29"/>
      <c r="M83" s="29"/>
      <c r="N83" s="29"/>
      <c r="O83" s="29"/>
      <c r="P83" s="21"/>
      <c r="Q83" s="21"/>
      <c r="R83" s="21"/>
    </row>
    <row r="84" s="22" customFormat="true" ht="25.5" hidden="false" customHeight="false" outlineLevel="0" collapsed="false">
      <c r="A84" s="8" t="str">
        <f aca="false">A83</f>
        <v>Спутник</v>
      </c>
      <c r="B84" s="8" t="s">
        <v>116</v>
      </c>
      <c r="C84" s="38" t="s">
        <v>99</v>
      </c>
      <c r="D84" s="39"/>
      <c r="E84" s="40"/>
      <c r="F84" s="44"/>
      <c r="G84" s="44"/>
      <c r="H84" s="44"/>
      <c r="I84" s="44"/>
      <c r="J84" s="45"/>
      <c r="K84" s="29"/>
      <c r="L84" s="29"/>
      <c r="M84" s="29"/>
      <c r="N84" s="29"/>
      <c r="O84" s="29"/>
      <c r="P84" s="21"/>
      <c r="Q84" s="21"/>
      <c r="R84" s="21"/>
    </row>
    <row r="85" s="22" customFormat="true" ht="12.75" hidden="false" customHeight="false" outlineLevel="0" collapsed="false">
      <c r="A85" s="8" t="str">
        <f aca="false">A84</f>
        <v>Спутник</v>
      </c>
      <c r="B85" s="8" t="s">
        <v>116</v>
      </c>
      <c r="C85" s="17" t="s">
        <v>100</v>
      </c>
      <c r="D85" s="18" t="s">
        <v>137</v>
      </c>
      <c r="E85" s="53" t="n">
        <f aca="false">SUM(F85:J85)</f>
        <v>0</v>
      </c>
      <c r="F85" s="54"/>
      <c r="G85" s="46"/>
      <c r="H85" s="46"/>
      <c r="I85" s="46"/>
      <c r="J85" s="47"/>
      <c r="K85" s="29"/>
      <c r="L85" s="29"/>
      <c r="M85" s="29"/>
      <c r="N85" s="29"/>
      <c r="O85" s="29"/>
      <c r="P85" s="21"/>
      <c r="Q85" s="21"/>
      <c r="R85" s="21"/>
    </row>
    <row r="86" s="22" customFormat="true" ht="25.5" hidden="false" customHeight="false" outlineLevel="0" collapsed="false">
      <c r="A86" s="8" t="str">
        <f aca="false">A85</f>
        <v>Спутник</v>
      </c>
      <c r="B86" s="8" t="s">
        <v>116</v>
      </c>
      <c r="C86" s="17" t="s">
        <v>102</v>
      </c>
      <c r="D86" s="18" t="s">
        <v>138</v>
      </c>
      <c r="E86" s="53" t="n">
        <f aca="false">SUM(F86:J86)</f>
        <v>0</v>
      </c>
      <c r="F86" s="54"/>
      <c r="G86" s="46"/>
      <c r="H86" s="46"/>
      <c r="I86" s="46"/>
      <c r="J86" s="47"/>
      <c r="K86" s="29"/>
      <c r="L86" s="29"/>
      <c r="M86" s="29"/>
      <c r="N86" s="29"/>
      <c r="O86" s="29"/>
      <c r="P86" s="21"/>
      <c r="Q86" s="21"/>
      <c r="R86" s="21"/>
    </row>
    <row r="87" s="22" customFormat="true" ht="25.5" hidden="false" customHeight="false" outlineLevel="0" collapsed="false">
      <c r="A87" s="8" t="str">
        <f aca="false">A86</f>
        <v>Спутник</v>
      </c>
      <c r="B87" s="8" t="s">
        <v>116</v>
      </c>
      <c r="C87" s="17" t="s">
        <v>104</v>
      </c>
      <c r="D87" s="18" t="s">
        <v>139</v>
      </c>
      <c r="E87" s="53" t="n">
        <f aca="false">SUM(F87:J87)</f>
        <v>0</v>
      </c>
      <c r="F87" s="54"/>
      <c r="G87" s="46"/>
      <c r="H87" s="46"/>
      <c r="I87" s="46"/>
      <c r="J87" s="47"/>
      <c r="K87" s="29"/>
      <c r="L87" s="29"/>
      <c r="M87" s="29"/>
      <c r="N87" s="29"/>
      <c r="O87" s="29"/>
      <c r="P87" s="21"/>
      <c r="Q87" s="21"/>
      <c r="R87" s="21"/>
    </row>
    <row r="88" s="22" customFormat="true" ht="127.5" hidden="false" customHeight="false" outlineLevel="0" collapsed="false">
      <c r="A88" s="8" t="str">
        <f aca="false">A87</f>
        <v>Спутник</v>
      </c>
      <c r="B88" s="8" t="s">
        <v>116</v>
      </c>
      <c r="C88" s="17" t="s">
        <v>106</v>
      </c>
      <c r="D88" s="18" t="s">
        <v>140</v>
      </c>
      <c r="E88" s="53" t="n">
        <f aca="false">SUM(F88:J88)</f>
        <v>0</v>
      </c>
      <c r="F88" s="54"/>
      <c r="G88" s="54"/>
      <c r="H88" s="54"/>
      <c r="I88" s="54"/>
      <c r="J88" s="57"/>
      <c r="K88" s="29"/>
      <c r="L88" s="29"/>
      <c r="M88" s="29"/>
      <c r="N88" s="29"/>
      <c r="O88" s="29"/>
      <c r="P88" s="21"/>
      <c r="Q88" s="21"/>
      <c r="R88" s="21"/>
    </row>
    <row r="89" s="22" customFormat="true" ht="153" hidden="false" customHeight="false" outlineLevel="0" collapsed="false">
      <c r="A89" s="8" t="str">
        <f aca="false">A88</f>
        <v>Спутник</v>
      </c>
      <c r="B89" s="8" t="s">
        <v>116</v>
      </c>
      <c r="C89" s="17" t="s">
        <v>108</v>
      </c>
      <c r="D89" s="18" t="s">
        <v>141</v>
      </c>
      <c r="E89" s="53" t="n">
        <f aca="false">SUM(F89:J89)</f>
        <v>0</v>
      </c>
      <c r="F89" s="54"/>
      <c r="G89" s="54"/>
      <c r="H89" s="54"/>
      <c r="I89" s="54"/>
      <c r="J89" s="57"/>
      <c r="K89" s="29"/>
      <c r="L89" s="29"/>
      <c r="M89" s="29"/>
      <c r="N89" s="29"/>
      <c r="O89" s="29"/>
      <c r="P89" s="21"/>
      <c r="Q89" s="21"/>
      <c r="R89" s="21"/>
    </row>
    <row r="90" s="22" customFormat="true" ht="12.75" hidden="false" customHeight="false" outlineLevel="0" collapsed="false">
      <c r="A90" s="8" t="str">
        <f aca="false">A89</f>
        <v>Спутник</v>
      </c>
      <c r="B90" s="8" t="s">
        <v>116</v>
      </c>
      <c r="C90" s="17" t="s">
        <v>110</v>
      </c>
      <c r="D90" s="18" t="s">
        <v>142</v>
      </c>
      <c r="E90" s="53" t="n">
        <f aca="false">SUM(F90:J90)</f>
        <v>0</v>
      </c>
      <c r="F90" s="53" t="n">
        <f aca="false">F91+F93</f>
        <v>0</v>
      </c>
      <c r="G90" s="53" t="n">
        <f aca="false">G91+G93</f>
        <v>0</v>
      </c>
      <c r="H90" s="53" t="n">
        <f aca="false">H91+H93</f>
        <v>0</v>
      </c>
      <c r="I90" s="53" t="n">
        <f aca="false">I91+I93</f>
        <v>0</v>
      </c>
      <c r="J90" s="60" t="n">
        <f aca="false">J91+J93</f>
        <v>0</v>
      </c>
      <c r="K90" s="29"/>
      <c r="L90" s="29"/>
      <c r="M90" s="29"/>
      <c r="N90" s="29"/>
      <c r="O90" s="29"/>
      <c r="P90" s="21"/>
      <c r="Q90" s="21"/>
      <c r="R90" s="21"/>
    </row>
    <row r="91" s="22" customFormat="true" ht="12.75" hidden="false" customHeight="false" outlineLevel="0" collapsed="false">
      <c r="A91" s="8" t="str">
        <f aca="false">A90</f>
        <v>Спутник</v>
      </c>
      <c r="B91" s="8" t="s">
        <v>116</v>
      </c>
      <c r="C91" s="34" t="s">
        <v>97</v>
      </c>
      <c r="D91" s="35" t="s">
        <v>143</v>
      </c>
      <c r="E91" s="36" t="n">
        <f aca="false">SUM(F91:J92)</f>
        <v>0</v>
      </c>
      <c r="F91" s="52"/>
      <c r="G91" s="42"/>
      <c r="H91" s="42"/>
      <c r="I91" s="42"/>
      <c r="J91" s="43"/>
      <c r="K91" s="29"/>
      <c r="L91" s="29"/>
      <c r="M91" s="29"/>
      <c r="N91" s="29"/>
      <c r="O91" s="29"/>
      <c r="P91" s="21"/>
      <c r="Q91" s="21"/>
      <c r="R91" s="21"/>
    </row>
    <row r="92" s="22" customFormat="true" ht="25.5" hidden="false" customHeight="false" outlineLevel="0" collapsed="false">
      <c r="A92" s="8" t="str">
        <f aca="false">A91</f>
        <v>Спутник</v>
      </c>
      <c r="B92" s="8" t="s">
        <v>116</v>
      </c>
      <c r="C92" s="38" t="s">
        <v>113</v>
      </c>
      <c r="D92" s="39"/>
      <c r="E92" s="40"/>
      <c r="F92" s="44"/>
      <c r="G92" s="44"/>
      <c r="H92" s="44"/>
      <c r="I92" s="44"/>
      <c r="J92" s="45"/>
      <c r="K92" s="29"/>
      <c r="L92" s="29"/>
      <c r="M92" s="29"/>
      <c r="N92" s="29"/>
      <c r="O92" s="29"/>
      <c r="P92" s="21"/>
      <c r="Q92" s="21"/>
      <c r="R92" s="21"/>
    </row>
    <row r="93" s="22" customFormat="true" ht="12.75" hidden="false" customHeight="false" outlineLevel="0" collapsed="false">
      <c r="A93" s="8" t="str">
        <f aca="false">A92</f>
        <v>Спутник</v>
      </c>
      <c r="B93" s="8" t="s">
        <v>116</v>
      </c>
      <c r="C93" s="17" t="s">
        <v>114</v>
      </c>
      <c r="D93" s="18" t="s">
        <v>144</v>
      </c>
      <c r="E93" s="53" t="n">
        <f aca="false">SUM(F93:J93)</f>
        <v>0</v>
      </c>
      <c r="F93" s="54"/>
      <c r="G93" s="46"/>
      <c r="H93" s="46"/>
      <c r="I93" s="46"/>
      <c r="J93" s="47"/>
      <c r="K93" s="29"/>
      <c r="L93" s="29"/>
      <c r="M93" s="29"/>
      <c r="N93" s="29"/>
      <c r="O93" s="29"/>
      <c r="P93" s="21"/>
      <c r="Q93" s="21"/>
      <c r="R93" s="21"/>
    </row>
    <row r="94" s="12" customFormat="true" ht="12.75" hidden="false" customHeight="false" outlineLevel="0" collapsed="false">
      <c r="A94" s="8" t="str">
        <f aca="false">A93</f>
        <v>Спутник</v>
      </c>
      <c r="B94" s="9" t="s">
        <v>145</v>
      </c>
      <c r="C94" s="25" t="s">
        <v>146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="16" customFormat="true" ht="26.45" hidden="false" customHeight="true" outlineLevel="0" collapsed="false">
      <c r="A95" s="8" t="str">
        <f aca="false">A94</f>
        <v>Спутник</v>
      </c>
      <c r="B95" s="8" t="s">
        <v>145</v>
      </c>
      <c r="C95" s="14" t="s">
        <v>59</v>
      </c>
      <c r="D95" s="14" t="s">
        <v>5</v>
      </c>
      <c r="E95" s="14" t="s">
        <v>60</v>
      </c>
      <c r="F95" s="14" t="s">
        <v>147</v>
      </c>
      <c r="G95" s="14"/>
      <c r="H95" s="14"/>
      <c r="I95" s="14"/>
      <c r="J95" s="14"/>
      <c r="K95" s="14" t="s">
        <v>148</v>
      </c>
      <c r="L95" s="14"/>
      <c r="M95" s="14"/>
      <c r="N95" s="14"/>
      <c r="O95" s="14"/>
      <c r="P95" s="58" t="s">
        <v>149</v>
      </c>
      <c r="Q95" s="58" t="s">
        <v>150</v>
      </c>
      <c r="R95" s="27"/>
      <c r="S95" s="61"/>
    </row>
    <row r="96" s="16" customFormat="true" ht="127.5" hidden="false" customHeight="false" outlineLevel="0" collapsed="false">
      <c r="A96" s="8" t="str">
        <f aca="false">A95</f>
        <v>Спутник</v>
      </c>
      <c r="B96" s="8" t="s">
        <v>145</v>
      </c>
      <c r="C96" s="14"/>
      <c r="D96" s="14"/>
      <c r="E96" s="14"/>
      <c r="F96" s="33" t="s">
        <v>62</v>
      </c>
      <c r="G96" s="33" t="s">
        <v>63</v>
      </c>
      <c r="H96" s="33" t="s">
        <v>64</v>
      </c>
      <c r="I96" s="33" t="s">
        <v>65</v>
      </c>
      <c r="J96" s="31" t="s">
        <v>66</v>
      </c>
      <c r="K96" s="33" t="s">
        <v>151</v>
      </c>
      <c r="L96" s="33" t="s">
        <v>152</v>
      </c>
      <c r="M96" s="33" t="s">
        <v>153</v>
      </c>
      <c r="N96" s="33" t="s">
        <v>154</v>
      </c>
      <c r="O96" s="31" t="s">
        <v>155</v>
      </c>
      <c r="P96" s="27"/>
      <c r="Q96" s="27"/>
      <c r="R96" s="27"/>
      <c r="S96" s="61"/>
    </row>
    <row r="97" s="16" customFormat="true" ht="12.75" hidden="false" customHeight="false" outlineLevel="0" collapsed="false">
      <c r="A97" s="8" t="str">
        <f aca="false">A96</f>
        <v>Спутник</v>
      </c>
      <c r="B97" s="8" t="s">
        <v>145</v>
      </c>
      <c r="C97" s="13" t="n">
        <v>1</v>
      </c>
      <c r="D97" s="13" t="n">
        <v>2</v>
      </c>
      <c r="E97" s="13" t="n">
        <v>3</v>
      </c>
      <c r="F97" s="13" t="n">
        <v>4</v>
      </c>
      <c r="G97" s="13" t="n">
        <v>5</v>
      </c>
      <c r="H97" s="13" t="n">
        <v>6</v>
      </c>
      <c r="I97" s="13" t="n">
        <v>7</v>
      </c>
      <c r="J97" s="13" t="n">
        <v>8</v>
      </c>
      <c r="K97" s="13" t="n">
        <v>9</v>
      </c>
      <c r="L97" s="13" t="n">
        <v>10</v>
      </c>
      <c r="M97" s="13" t="n">
        <v>11</v>
      </c>
      <c r="N97" s="13" t="n">
        <v>12</v>
      </c>
      <c r="O97" s="14" t="n">
        <v>13</v>
      </c>
      <c r="P97" s="27"/>
      <c r="Q97" s="27"/>
      <c r="R97" s="27"/>
      <c r="S97" s="61"/>
    </row>
    <row r="98" s="22" customFormat="true" ht="12.75" hidden="false" customHeight="false" outlineLevel="0" collapsed="false">
      <c r="A98" s="8" t="str">
        <f aca="false">A97</f>
        <v>Спутник</v>
      </c>
      <c r="B98" s="8" t="s">
        <v>145</v>
      </c>
      <c r="C98" s="34" t="s">
        <v>60</v>
      </c>
      <c r="D98" s="35" t="s">
        <v>156</v>
      </c>
      <c r="E98" s="36" t="n">
        <f aca="false">E100+E113+E114+E119+E120+E121+E122</f>
        <v>151</v>
      </c>
      <c r="F98" s="36" t="n">
        <f aca="false">F100+F113+F114+F119+F120+F121+F122</f>
        <v>0</v>
      </c>
      <c r="G98" s="36" t="n">
        <f aca="false">G100+G113+G114+G119+G120+G121+G122</f>
        <v>45</v>
      </c>
      <c r="H98" s="36" t="n">
        <f aca="false">H100+H113+H114+H119+H120+H121+H122</f>
        <v>53</v>
      </c>
      <c r="I98" s="36" t="n">
        <f aca="false">I100+I113+I114+I119+I120+I121+I122</f>
        <v>43</v>
      </c>
      <c r="J98" s="36" t="n">
        <f aca="false">J100+J113+J114+J119+J120+J121+J122</f>
        <v>10</v>
      </c>
      <c r="K98" s="36" t="n">
        <f aca="false">K100+K113+K114+K119+K120+K121+K122</f>
        <v>10</v>
      </c>
      <c r="L98" s="36" t="n">
        <f aca="false">L100+L113+L114+L119+L120+L121+L122</f>
        <v>0</v>
      </c>
      <c r="M98" s="36" t="n">
        <f aca="false">M100+M113+M114+M119+M120+M121+M122</f>
        <v>1</v>
      </c>
      <c r="N98" s="36" t="n">
        <f aca="false">N100+N113+N114+N119+N120+N121+N122</f>
        <v>0</v>
      </c>
      <c r="O98" s="37" t="n">
        <f aca="false">O100+O113+O114+O119+O120+O121+O122</f>
        <v>0</v>
      </c>
      <c r="P98" s="59" t="n">
        <f aca="false">IF(F17=E98,TRUE(),IF(F17&lt;E98,FALSE()))</f>
        <v>1</v>
      </c>
      <c r="Q98" s="29"/>
      <c r="R98" s="29"/>
      <c r="S98" s="62"/>
    </row>
    <row r="99" s="22" customFormat="true" ht="25.5" hidden="false" customHeight="false" outlineLevel="0" collapsed="false">
      <c r="A99" s="8" t="str">
        <f aca="false">A98</f>
        <v>Спутник</v>
      </c>
      <c r="B99" s="8" t="s">
        <v>145</v>
      </c>
      <c r="C99" s="38" t="s">
        <v>157</v>
      </c>
      <c r="D99" s="39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1"/>
      <c r="Q99" s="59"/>
      <c r="R99" s="29"/>
      <c r="S99" s="62"/>
    </row>
    <row r="100" s="22" customFormat="true" ht="12.75" hidden="false" customHeight="false" outlineLevel="0" collapsed="false">
      <c r="A100" s="8" t="str">
        <f aca="false">A99</f>
        <v>Спутник</v>
      </c>
      <c r="B100" s="8" t="s">
        <v>145</v>
      </c>
      <c r="C100" s="34" t="s">
        <v>51</v>
      </c>
      <c r="D100" s="35" t="s">
        <v>158</v>
      </c>
      <c r="E100" s="36" t="n">
        <f aca="false">SUM(F100:J101)</f>
        <v>10</v>
      </c>
      <c r="F100" s="36" t="n">
        <f aca="false">F102+F104+F106+F107+F108+F110+F111+F112</f>
        <v>0</v>
      </c>
      <c r="G100" s="36" t="n">
        <f aca="false">G102+G104+G106+G107+G108+G110+G111+G112</f>
        <v>0</v>
      </c>
      <c r="H100" s="36" t="n">
        <f aca="false">H102+H104+H106+H107+H108+H110+H111+H112</f>
        <v>0</v>
      </c>
      <c r="I100" s="36" t="n">
        <f aca="false">I102+I104+I106+I107+I108+I110+I111+I112</f>
        <v>0</v>
      </c>
      <c r="J100" s="36" t="n">
        <f aca="false">J102+J104+J106+J107+J108+J110+J111+J112</f>
        <v>10</v>
      </c>
      <c r="K100" s="36" t="n">
        <f aca="false">K102+K104+K106+K107+K108+K110+K111+K112</f>
        <v>10</v>
      </c>
      <c r="L100" s="36" t="n">
        <f aca="false">L102+L104+L106+L107+L108+L110+L111+L112</f>
        <v>0</v>
      </c>
      <c r="M100" s="36" t="n">
        <f aca="false">M102+M104+M106+M107+M108+M110+M111+M112</f>
        <v>0</v>
      </c>
      <c r="N100" s="36" t="n">
        <f aca="false">N102+N104+N106+N107+N108+N110+N111+N112</f>
        <v>0</v>
      </c>
      <c r="O100" s="37" t="n">
        <f aca="false">O102+O104+O106+O107+O108+O110+O111+O112</f>
        <v>0</v>
      </c>
      <c r="P100" s="29"/>
      <c r="Q100" s="59" t="n">
        <f aca="false">IF(E68=E100,TRUE(),IF(E68&lt;E100,FALSE()))</f>
        <v>1</v>
      </c>
      <c r="R100" s="29"/>
      <c r="S100" s="62"/>
    </row>
    <row r="101" s="22" customFormat="true" ht="25.5" hidden="false" customHeight="false" outlineLevel="0" collapsed="false">
      <c r="A101" s="8" t="str">
        <f aca="false">A100</f>
        <v>Спутник</v>
      </c>
      <c r="B101" s="8" t="s">
        <v>145</v>
      </c>
      <c r="C101" s="38" t="s">
        <v>71</v>
      </c>
      <c r="D101" s="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1"/>
      <c r="P101" s="29"/>
      <c r="R101" s="29"/>
      <c r="S101" s="62"/>
    </row>
    <row r="102" s="22" customFormat="true" ht="12.75" hidden="false" customHeight="false" outlineLevel="0" collapsed="false">
      <c r="A102" s="8" t="str">
        <f aca="false">A101</f>
        <v>Спутник</v>
      </c>
      <c r="B102" s="8" t="s">
        <v>145</v>
      </c>
      <c r="C102" s="34" t="s">
        <v>72</v>
      </c>
      <c r="D102" s="35" t="s">
        <v>159</v>
      </c>
      <c r="E102" s="36" t="n">
        <f aca="false">SUM(F102:J103)</f>
        <v>0</v>
      </c>
      <c r="F102" s="52"/>
      <c r="G102" s="42"/>
      <c r="H102" s="42"/>
      <c r="I102" s="42"/>
      <c r="J102" s="42"/>
      <c r="K102" s="42"/>
      <c r="L102" s="42"/>
      <c r="M102" s="42"/>
      <c r="N102" s="42"/>
      <c r="O102" s="43"/>
      <c r="P102" s="29"/>
      <c r="Q102" s="29"/>
      <c r="R102" s="29"/>
      <c r="S102" s="62"/>
    </row>
    <row r="103" s="22" customFormat="true" ht="12.75" hidden="false" customHeight="false" outlineLevel="0" collapsed="false">
      <c r="A103" s="8" t="str">
        <f aca="false">A102</f>
        <v>Спутник</v>
      </c>
      <c r="B103" s="8" t="s">
        <v>145</v>
      </c>
      <c r="C103" s="38" t="s">
        <v>74</v>
      </c>
      <c r="D103" s="39"/>
      <c r="E103" s="40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9"/>
      <c r="Q103" s="29"/>
      <c r="R103" s="29"/>
      <c r="S103" s="62"/>
    </row>
    <row r="104" s="22" customFormat="true" ht="14.65" hidden="false" customHeight="false" outlineLevel="0" collapsed="false">
      <c r="A104" s="8" t="str">
        <f aca="false">A103</f>
        <v>Спутник</v>
      </c>
      <c r="B104" s="8" t="s">
        <v>145</v>
      </c>
      <c r="C104" s="17" t="s">
        <v>75</v>
      </c>
      <c r="D104" s="18" t="s">
        <v>160</v>
      </c>
      <c r="E104" s="53" t="n">
        <f aca="false">SUM(F104:J104)</f>
        <v>10</v>
      </c>
      <c r="F104" s="54"/>
      <c r="G104" s="46"/>
      <c r="H104" s="46"/>
      <c r="I104" s="46"/>
      <c r="J104" s="46" t="n">
        <v>10</v>
      </c>
      <c r="K104" s="46" t="n">
        <v>10</v>
      </c>
      <c r="L104" s="46"/>
      <c r="M104" s="46"/>
      <c r="N104" s="46"/>
      <c r="O104" s="47"/>
      <c r="P104" s="29"/>
      <c r="Q104" s="29"/>
      <c r="R104" s="29"/>
      <c r="S104" s="62"/>
    </row>
    <row r="105" s="22" customFormat="true" ht="14.65" hidden="false" customHeight="false" outlineLevel="0" collapsed="false">
      <c r="A105" s="8" t="str">
        <f aca="false">A104</f>
        <v>Спутник</v>
      </c>
      <c r="B105" s="8" t="s">
        <v>145</v>
      </c>
      <c r="C105" s="17" t="s">
        <v>77</v>
      </c>
      <c r="D105" s="18" t="s">
        <v>161</v>
      </c>
      <c r="E105" s="53" t="n">
        <f aca="false">SUM(F105:J105)</f>
        <v>10</v>
      </c>
      <c r="F105" s="54"/>
      <c r="G105" s="46"/>
      <c r="H105" s="46"/>
      <c r="I105" s="46"/>
      <c r="J105" s="46" t="n">
        <v>10</v>
      </c>
      <c r="K105" s="46" t="n">
        <v>10</v>
      </c>
      <c r="L105" s="46"/>
      <c r="M105" s="46"/>
      <c r="N105" s="46"/>
      <c r="O105" s="47"/>
      <c r="P105" s="29"/>
      <c r="Q105" s="29"/>
      <c r="R105" s="29"/>
      <c r="S105" s="62"/>
    </row>
    <row r="106" s="22" customFormat="true" ht="12.75" hidden="false" customHeight="false" outlineLevel="0" collapsed="false">
      <c r="A106" s="8" t="str">
        <f aca="false">A105</f>
        <v>Спутник</v>
      </c>
      <c r="B106" s="8" t="s">
        <v>145</v>
      </c>
      <c r="C106" s="17" t="s">
        <v>79</v>
      </c>
      <c r="D106" s="18" t="s">
        <v>162</v>
      </c>
      <c r="E106" s="53" t="n">
        <f aca="false">SUM(F106:J106)</f>
        <v>0</v>
      </c>
      <c r="F106" s="54"/>
      <c r="G106" s="46"/>
      <c r="H106" s="46"/>
      <c r="I106" s="46"/>
      <c r="J106" s="46"/>
      <c r="K106" s="46"/>
      <c r="L106" s="46"/>
      <c r="M106" s="46"/>
      <c r="N106" s="46"/>
      <c r="O106" s="47"/>
      <c r="P106" s="29"/>
      <c r="Q106" s="29"/>
      <c r="R106" s="29"/>
      <c r="S106" s="62"/>
    </row>
    <row r="107" s="22" customFormat="true" ht="12.75" hidden="false" customHeight="false" outlineLevel="0" collapsed="false">
      <c r="A107" s="8" t="str">
        <f aca="false">A106</f>
        <v>Спутник</v>
      </c>
      <c r="B107" s="8" t="s">
        <v>145</v>
      </c>
      <c r="C107" s="17" t="s">
        <v>81</v>
      </c>
      <c r="D107" s="18" t="s">
        <v>163</v>
      </c>
      <c r="E107" s="53" t="n">
        <f aca="false">SUM(F107:J107)</f>
        <v>0</v>
      </c>
      <c r="F107" s="54"/>
      <c r="G107" s="46"/>
      <c r="H107" s="46"/>
      <c r="I107" s="46"/>
      <c r="J107" s="46"/>
      <c r="K107" s="46"/>
      <c r="L107" s="46"/>
      <c r="M107" s="46"/>
      <c r="N107" s="46"/>
      <c r="O107" s="47"/>
      <c r="P107" s="29"/>
      <c r="Q107" s="29"/>
      <c r="R107" s="29"/>
      <c r="S107" s="62"/>
    </row>
    <row r="108" s="22" customFormat="true" ht="25.5" hidden="false" customHeight="false" outlineLevel="0" collapsed="false">
      <c r="A108" s="8" t="str">
        <f aca="false">A107</f>
        <v>Спутник</v>
      </c>
      <c r="B108" s="8" t="s">
        <v>145</v>
      </c>
      <c r="C108" s="17" t="s">
        <v>83</v>
      </c>
      <c r="D108" s="18" t="s">
        <v>164</v>
      </c>
      <c r="E108" s="53" t="n">
        <f aca="false">SUM(F108:J108)</f>
        <v>0</v>
      </c>
      <c r="F108" s="54"/>
      <c r="G108" s="46"/>
      <c r="H108" s="46"/>
      <c r="I108" s="46"/>
      <c r="J108" s="46"/>
      <c r="K108" s="46"/>
      <c r="L108" s="46"/>
      <c r="M108" s="46"/>
      <c r="N108" s="46"/>
      <c r="O108" s="47"/>
      <c r="P108" s="29"/>
      <c r="Q108" s="29"/>
      <c r="R108" s="29"/>
      <c r="S108" s="62"/>
    </row>
    <row r="109" s="22" customFormat="true" ht="25.5" hidden="false" customHeight="false" outlineLevel="0" collapsed="false">
      <c r="A109" s="8" t="str">
        <f aca="false">A108</f>
        <v>Спутник</v>
      </c>
      <c r="B109" s="8" t="s">
        <v>145</v>
      </c>
      <c r="C109" s="17" t="s">
        <v>85</v>
      </c>
      <c r="D109" s="18" t="s">
        <v>165</v>
      </c>
      <c r="E109" s="53" t="n">
        <f aca="false">SUM(F109:J109)</f>
        <v>0</v>
      </c>
      <c r="F109" s="54"/>
      <c r="G109" s="46"/>
      <c r="H109" s="46"/>
      <c r="I109" s="46"/>
      <c r="J109" s="46"/>
      <c r="K109" s="46"/>
      <c r="L109" s="46"/>
      <c r="M109" s="46"/>
      <c r="N109" s="46"/>
      <c r="O109" s="47"/>
      <c r="P109" s="29"/>
      <c r="Q109" s="29"/>
      <c r="R109" s="29"/>
      <c r="S109" s="62"/>
    </row>
    <row r="110" s="22" customFormat="true" ht="25.5" hidden="false" customHeight="false" outlineLevel="0" collapsed="false">
      <c r="A110" s="8" t="str">
        <f aca="false">A109</f>
        <v>Спутник</v>
      </c>
      <c r="B110" s="8" t="s">
        <v>145</v>
      </c>
      <c r="C110" s="17" t="s">
        <v>87</v>
      </c>
      <c r="D110" s="18" t="s">
        <v>166</v>
      </c>
      <c r="E110" s="53" t="n">
        <f aca="false">SUM(F110:J110)</f>
        <v>0</v>
      </c>
      <c r="F110" s="54"/>
      <c r="G110" s="46"/>
      <c r="H110" s="46"/>
      <c r="I110" s="46"/>
      <c r="J110" s="46"/>
      <c r="K110" s="46"/>
      <c r="L110" s="46"/>
      <c r="M110" s="46"/>
      <c r="N110" s="46"/>
      <c r="O110" s="47"/>
      <c r="P110" s="29"/>
      <c r="Q110" s="29"/>
      <c r="R110" s="29"/>
      <c r="S110" s="62"/>
    </row>
    <row r="111" s="22" customFormat="true" ht="12.75" hidden="false" customHeight="false" outlineLevel="0" collapsed="false">
      <c r="A111" s="8" t="str">
        <f aca="false">A110</f>
        <v>Спутник</v>
      </c>
      <c r="B111" s="8" t="s">
        <v>145</v>
      </c>
      <c r="C111" s="17" t="s">
        <v>89</v>
      </c>
      <c r="D111" s="18" t="s">
        <v>167</v>
      </c>
      <c r="E111" s="53" t="n">
        <f aca="false">SUM(F111:J111)</f>
        <v>0</v>
      </c>
      <c r="F111" s="54"/>
      <c r="G111" s="46"/>
      <c r="H111" s="46"/>
      <c r="I111" s="46"/>
      <c r="J111" s="46"/>
      <c r="K111" s="46"/>
      <c r="L111" s="46"/>
      <c r="M111" s="46"/>
      <c r="N111" s="46"/>
      <c r="O111" s="47"/>
      <c r="P111" s="29"/>
      <c r="Q111" s="29"/>
      <c r="R111" s="29"/>
      <c r="S111" s="62"/>
    </row>
    <row r="112" s="22" customFormat="true" ht="12.75" hidden="false" customHeight="false" outlineLevel="0" collapsed="false">
      <c r="A112" s="8" t="str">
        <f aca="false">A111</f>
        <v>Спутник</v>
      </c>
      <c r="B112" s="8" t="s">
        <v>145</v>
      </c>
      <c r="C112" s="17" t="s">
        <v>91</v>
      </c>
      <c r="D112" s="18" t="s">
        <v>168</v>
      </c>
      <c r="E112" s="53" t="n">
        <f aca="false">SUM(F112:J112)</f>
        <v>0</v>
      </c>
      <c r="F112" s="54"/>
      <c r="G112" s="46"/>
      <c r="H112" s="46"/>
      <c r="I112" s="46"/>
      <c r="J112" s="46"/>
      <c r="K112" s="46"/>
      <c r="L112" s="46"/>
      <c r="M112" s="46"/>
      <c r="N112" s="46"/>
      <c r="O112" s="47"/>
      <c r="P112" s="29"/>
      <c r="Q112" s="29"/>
      <c r="R112" s="29"/>
      <c r="S112" s="62"/>
    </row>
    <row r="113" s="22" customFormat="true" ht="25.5" hidden="false" customHeight="false" outlineLevel="0" collapsed="false">
      <c r="A113" s="8" t="str">
        <f aca="false">A112</f>
        <v>Спутник</v>
      </c>
      <c r="B113" s="8" t="s">
        <v>145</v>
      </c>
      <c r="C113" s="17" t="s">
        <v>93</v>
      </c>
      <c r="D113" s="18" t="s">
        <v>169</v>
      </c>
      <c r="E113" s="53" t="n">
        <f aca="false">SUM(F113:J113)</f>
        <v>141</v>
      </c>
      <c r="F113" s="54"/>
      <c r="G113" s="46" t="n">
        <v>45</v>
      </c>
      <c r="H113" s="46" t="n">
        <v>53</v>
      </c>
      <c r="I113" s="46" t="n">
        <v>43</v>
      </c>
      <c r="J113" s="46"/>
      <c r="K113" s="46"/>
      <c r="L113" s="46"/>
      <c r="M113" s="46" t="n">
        <v>1</v>
      </c>
      <c r="N113" s="46"/>
      <c r="O113" s="47"/>
      <c r="P113" s="29"/>
      <c r="Q113" s="29"/>
      <c r="R113" s="29"/>
      <c r="S113" s="62"/>
    </row>
    <row r="114" s="22" customFormat="true" ht="25.5" hidden="false" customHeight="false" outlineLevel="0" collapsed="false">
      <c r="A114" s="8" t="str">
        <f aca="false">A113</f>
        <v>Спутник</v>
      </c>
      <c r="B114" s="8" t="s">
        <v>145</v>
      </c>
      <c r="C114" s="17" t="s">
        <v>95</v>
      </c>
      <c r="D114" s="18" t="s">
        <v>170</v>
      </c>
      <c r="E114" s="53" t="n">
        <f aca="false">SUM(F114:J114)</f>
        <v>0</v>
      </c>
      <c r="F114" s="53" t="n">
        <f aca="false">F115+F117+F118</f>
        <v>0</v>
      </c>
      <c r="G114" s="53" t="n">
        <f aca="false">G115+G117+G118</f>
        <v>0</v>
      </c>
      <c r="H114" s="53" t="n">
        <f aca="false">H115+H117+H118</f>
        <v>0</v>
      </c>
      <c r="I114" s="53" t="n">
        <f aca="false">I115+I117+I118</f>
        <v>0</v>
      </c>
      <c r="J114" s="53" t="n">
        <f aca="false">J115+J117+J118</f>
        <v>0</v>
      </c>
      <c r="K114" s="53" t="n">
        <f aca="false">K115+K117+K118</f>
        <v>0</v>
      </c>
      <c r="L114" s="53" t="n">
        <f aca="false">L115+L117+L118</f>
        <v>0</v>
      </c>
      <c r="M114" s="53" t="n">
        <f aca="false">M115+M117+M118</f>
        <v>0</v>
      </c>
      <c r="N114" s="53" t="n">
        <f aca="false">N115+N117+N118</f>
        <v>0</v>
      </c>
      <c r="O114" s="60" t="n">
        <f aca="false">O115+O117+O118</f>
        <v>0</v>
      </c>
      <c r="P114" s="29"/>
      <c r="Q114" s="29"/>
      <c r="R114" s="29"/>
      <c r="S114" s="62"/>
    </row>
    <row r="115" s="22" customFormat="true" ht="12.75" hidden="false" customHeight="false" outlineLevel="0" collapsed="false">
      <c r="A115" s="8" t="str">
        <f aca="false">A114</f>
        <v>Спутник</v>
      </c>
      <c r="B115" s="8" t="s">
        <v>145</v>
      </c>
      <c r="C115" s="34" t="s">
        <v>97</v>
      </c>
      <c r="D115" s="35" t="s">
        <v>171</v>
      </c>
      <c r="E115" s="36" t="n">
        <f aca="false">SUM(F115:J116)</f>
        <v>0</v>
      </c>
      <c r="F115" s="52"/>
      <c r="G115" s="42"/>
      <c r="H115" s="42"/>
      <c r="I115" s="42"/>
      <c r="J115" s="42"/>
      <c r="K115" s="42"/>
      <c r="L115" s="42"/>
      <c r="M115" s="42"/>
      <c r="N115" s="42"/>
      <c r="O115" s="43"/>
      <c r="P115" s="29"/>
      <c r="Q115" s="29"/>
      <c r="R115" s="29"/>
      <c r="S115" s="62"/>
    </row>
    <row r="116" s="22" customFormat="true" ht="25.5" hidden="false" customHeight="false" outlineLevel="0" collapsed="false">
      <c r="A116" s="8" t="str">
        <f aca="false">A115</f>
        <v>Спутник</v>
      </c>
      <c r="B116" s="8" t="s">
        <v>145</v>
      </c>
      <c r="C116" s="38" t="s">
        <v>99</v>
      </c>
      <c r="D116" s="39"/>
      <c r="E116" s="40"/>
      <c r="F116" s="44"/>
      <c r="G116" s="44"/>
      <c r="H116" s="44"/>
      <c r="I116" s="44"/>
      <c r="J116" s="44"/>
      <c r="K116" s="44"/>
      <c r="L116" s="44"/>
      <c r="M116" s="44"/>
      <c r="N116" s="44"/>
      <c r="O116" s="45"/>
      <c r="P116" s="29"/>
      <c r="Q116" s="29"/>
      <c r="R116" s="29"/>
      <c r="S116" s="62"/>
    </row>
    <row r="117" s="22" customFormat="true" ht="12.75" hidden="false" customHeight="false" outlineLevel="0" collapsed="false">
      <c r="A117" s="8" t="str">
        <f aca="false">A116</f>
        <v>Спутник</v>
      </c>
      <c r="B117" s="8" t="s">
        <v>145</v>
      </c>
      <c r="C117" s="17" t="s">
        <v>100</v>
      </c>
      <c r="D117" s="18" t="s">
        <v>172</v>
      </c>
      <c r="E117" s="53" t="n">
        <f aca="false">SUM(F117:J117)</f>
        <v>0</v>
      </c>
      <c r="F117" s="54"/>
      <c r="G117" s="46"/>
      <c r="H117" s="46"/>
      <c r="I117" s="46"/>
      <c r="J117" s="46"/>
      <c r="K117" s="46"/>
      <c r="L117" s="46"/>
      <c r="M117" s="46"/>
      <c r="N117" s="46"/>
      <c r="O117" s="47"/>
      <c r="P117" s="29"/>
      <c r="Q117" s="29"/>
      <c r="R117" s="29"/>
      <c r="S117" s="62"/>
    </row>
    <row r="118" s="22" customFormat="true" ht="25.5" hidden="false" customHeight="false" outlineLevel="0" collapsed="false">
      <c r="A118" s="8" t="str">
        <f aca="false">A117</f>
        <v>Спутник</v>
      </c>
      <c r="B118" s="8" t="s">
        <v>145</v>
      </c>
      <c r="C118" s="17" t="s">
        <v>102</v>
      </c>
      <c r="D118" s="18" t="s">
        <v>173</v>
      </c>
      <c r="E118" s="53" t="n">
        <f aca="false">SUM(F118:J118)</f>
        <v>0</v>
      </c>
      <c r="F118" s="54"/>
      <c r="G118" s="46"/>
      <c r="H118" s="46"/>
      <c r="I118" s="46"/>
      <c r="J118" s="46"/>
      <c r="K118" s="46"/>
      <c r="L118" s="46"/>
      <c r="M118" s="46"/>
      <c r="N118" s="46"/>
      <c r="O118" s="47"/>
      <c r="P118" s="29"/>
      <c r="Q118" s="29"/>
      <c r="R118" s="29"/>
      <c r="S118" s="62"/>
    </row>
    <row r="119" s="22" customFormat="true" ht="25.5" hidden="false" customHeight="false" outlineLevel="0" collapsed="false">
      <c r="A119" s="8" t="str">
        <f aca="false">A118</f>
        <v>Спутник</v>
      </c>
      <c r="B119" s="8" t="s">
        <v>145</v>
      </c>
      <c r="C119" s="17" t="s">
        <v>104</v>
      </c>
      <c r="D119" s="18" t="s">
        <v>174</v>
      </c>
      <c r="E119" s="53" t="n">
        <f aca="false">SUM(F119:J119)</f>
        <v>0</v>
      </c>
      <c r="F119" s="54"/>
      <c r="G119" s="46"/>
      <c r="H119" s="46"/>
      <c r="I119" s="46"/>
      <c r="J119" s="46"/>
      <c r="K119" s="46"/>
      <c r="L119" s="46"/>
      <c r="M119" s="46"/>
      <c r="N119" s="46"/>
      <c r="O119" s="47"/>
      <c r="P119" s="29"/>
      <c r="Q119" s="29"/>
      <c r="R119" s="29"/>
      <c r="S119" s="62"/>
    </row>
    <row r="120" s="22" customFormat="true" ht="127.5" hidden="false" customHeight="false" outlineLevel="0" collapsed="false">
      <c r="A120" s="8" t="str">
        <f aca="false">A119</f>
        <v>Спутник</v>
      </c>
      <c r="B120" s="8" t="s">
        <v>145</v>
      </c>
      <c r="C120" s="17" t="s">
        <v>106</v>
      </c>
      <c r="D120" s="18" t="s">
        <v>175</v>
      </c>
      <c r="E120" s="53" t="n">
        <f aca="false">SUM(F120:J120)</f>
        <v>0</v>
      </c>
      <c r="F120" s="54"/>
      <c r="G120" s="54"/>
      <c r="H120" s="54"/>
      <c r="I120" s="54"/>
      <c r="J120" s="54"/>
      <c r="K120" s="54"/>
      <c r="L120" s="54"/>
      <c r="M120" s="54"/>
      <c r="N120" s="54"/>
      <c r="O120" s="57"/>
      <c r="P120" s="29"/>
      <c r="Q120" s="29"/>
      <c r="R120" s="29"/>
      <c r="S120" s="62"/>
    </row>
    <row r="121" s="22" customFormat="true" ht="153" hidden="false" customHeight="false" outlineLevel="0" collapsed="false">
      <c r="A121" s="8" t="str">
        <f aca="false">A120</f>
        <v>Спутник</v>
      </c>
      <c r="B121" s="8" t="s">
        <v>145</v>
      </c>
      <c r="C121" s="17" t="s">
        <v>108</v>
      </c>
      <c r="D121" s="18" t="s">
        <v>176</v>
      </c>
      <c r="E121" s="53" t="n">
        <f aca="false">SUM(F121:J121)</f>
        <v>0</v>
      </c>
      <c r="F121" s="54"/>
      <c r="G121" s="54"/>
      <c r="H121" s="54"/>
      <c r="I121" s="54"/>
      <c r="J121" s="54"/>
      <c r="K121" s="54"/>
      <c r="L121" s="54"/>
      <c r="M121" s="54"/>
      <c r="N121" s="54"/>
      <c r="O121" s="57"/>
      <c r="P121" s="29"/>
      <c r="Q121" s="29"/>
      <c r="R121" s="29"/>
      <c r="S121" s="62"/>
    </row>
    <row r="122" s="22" customFormat="true" ht="12.75" hidden="false" customHeight="false" outlineLevel="0" collapsed="false">
      <c r="A122" s="8" t="str">
        <f aca="false">A121</f>
        <v>Спутник</v>
      </c>
      <c r="B122" s="8" t="s">
        <v>145</v>
      </c>
      <c r="C122" s="17" t="s">
        <v>110</v>
      </c>
      <c r="D122" s="18" t="s">
        <v>177</v>
      </c>
      <c r="E122" s="53" t="n">
        <f aca="false">E124+E125</f>
        <v>0</v>
      </c>
      <c r="F122" s="53" t="n">
        <f aca="false">F124+F125</f>
        <v>0</v>
      </c>
      <c r="G122" s="53" t="n">
        <f aca="false">G124+G125</f>
        <v>0</v>
      </c>
      <c r="H122" s="53" t="n">
        <f aca="false">H124+H125</f>
        <v>0</v>
      </c>
      <c r="I122" s="53" t="n">
        <f aca="false">I124+I125</f>
        <v>0</v>
      </c>
      <c r="J122" s="53" t="n">
        <f aca="false">J124+J125</f>
        <v>0</v>
      </c>
      <c r="K122" s="53" t="n">
        <f aca="false">K124+K125</f>
        <v>0</v>
      </c>
      <c r="L122" s="53" t="n">
        <f aca="false">L124+L125</f>
        <v>0</v>
      </c>
      <c r="M122" s="53" t="n">
        <f aca="false">M124+M125</f>
        <v>0</v>
      </c>
      <c r="N122" s="53" t="n">
        <f aca="false">N124+N125</f>
        <v>0</v>
      </c>
      <c r="O122" s="53" t="n">
        <f aca="false">O124+O125</f>
        <v>0</v>
      </c>
      <c r="P122" s="29"/>
      <c r="Q122" s="29"/>
      <c r="R122" s="29"/>
      <c r="S122" s="62"/>
    </row>
    <row r="123" s="22" customFormat="true" ht="12.75" hidden="false" customHeight="false" outlineLevel="0" collapsed="false">
      <c r="A123" s="8" t="str">
        <f aca="false">A122</f>
        <v>Спутник</v>
      </c>
      <c r="B123" s="8" t="s">
        <v>145</v>
      </c>
      <c r="C123" s="34" t="s">
        <v>97</v>
      </c>
      <c r="D123" s="35" t="s">
        <v>178</v>
      </c>
      <c r="E123" s="36" t="n">
        <f aca="false">SUM(F123:J124)</f>
        <v>0</v>
      </c>
      <c r="F123" s="52"/>
      <c r="G123" s="42"/>
      <c r="H123" s="42"/>
      <c r="I123" s="42"/>
      <c r="J123" s="42"/>
      <c r="K123" s="42"/>
      <c r="L123" s="42"/>
      <c r="M123" s="42"/>
      <c r="N123" s="42"/>
      <c r="O123" s="43"/>
      <c r="P123" s="29"/>
      <c r="Q123" s="29"/>
      <c r="R123" s="29"/>
      <c r="S123" s="62"/>
    </row>
    <row r="124" s="22" customFormat="true" ht="25.5" hidden="false" customHeight="false" outlineLevel="0" collapsed="false">
      <c r="A124" s="8" t="str">
        <f aca="false">A123</f>
        <v>Спутник</v>
      </c>
      <c r="B124" s="8" t="s">
        <v>145</v>
      </c>
      <c r="C124" s="38" t="s">
        <v>113</v>
      </c>
      <c r="D124" s="39"/>
      <c r="E124" s="40"/>
      <c r="F124" s="44"/>
      <c r="G124" s="44"/>
      <c r="H124" s="44"/>
      <c r="I124" s="44"/>
      <c r="J124" s="44"/>
      <c r="K124" s="44"/>
      <c r="L124" s="44"/>
      <c r="M124" s="44"/>
      <c r="N124" s="44"/>
      <c r="O124" s="45"/>
      <c r="P124" s="29"/>
      <c r="Q124" s="29"/>
      <c r="R124" s="29"/>
      <c r="S124" s="62"/>
    </row>
    <row r="125" s="22" customFormat="true" ht="12.75" hidden="false" customHeight="false" outlineLevel="0" collapsed="false">
      <c r="A125" s="8" t="str">
        <f aca="false">A124</f>
        <v>Спутник</v>
      </c>
      <c r="B125" s="8" t="s">
        <v>145</v>
      </c>
      <c r="C125" s="17" t="s">
        <v>114</v>
      </c>
      <c r="D125" s="18" t="s">
        <v>179</v>
      </c>
      <c r="E125" s="53" t="n">
        <f aca="false">SUM(F125:J125)</f>
        <v>0</v>
      </c>
      <c r="F125" s="54"/>
      <c r="G125" s="46"/>
      <c r="H125" s="46"/>
      <c r="I125" s="46"/>
      <c r="J125" s="46"/>
      <c r="K125" s="46"/>
      <c r="L125" s="46"/>
      <c r="M125" s="46"/>
      <c r="N125" s="46"/>
      <c r="O125" s="47"/>
      <c r="P125" s="29"/>
      <c r="Q125" s="29"/>
      <c r="R125" s="29"/>
      <c r="S125" s="62"/>
    </row>
    <row r="126" s="12" customFormat="true" ht="12.75" hidden="false" customHeight="false" outlineLevel="0" collapsed="false">
      <c r="A126" s="8" t="str">
        <f aca="false">A125</f>
        <v>Спутник</v>
      </c>
      <c r="B126" s="9" t="s">
        <v>180</v>
      </c>
      <c r="C126" s="25" t="s">
        <v>181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="16" customFormat="true" ht="39.6" hidden="false" customHeight="true" outlineLevel="0" collapsed="false">
      <c r="A127" s="8" t="str">
        <f aca="false">A126</f>
        <v>Спутник</v>
      </c>
      <c r="B127" s="8" t="s">
        <v>180</v>
      </c>
      <c r="C127" s="14" t="s">
        <v>59</v>
      </c>
      <c r="D127" s="14" t="s">
        <v>5</v>
      </c>
      <c r="E127" s="31" t="s">
        <v>182</v>
      </c>
      <c r="F127" s="31" t="s">
        <v>183</v>
      </c>
      <c r="G127" s="31"/>
      <c r="H127" s="31"/>
      <c r="I127" s="31"/>
      <c r="J127" s="31"/>
      <c r="K127" s="31"/>
      <c r="L127" s="31"/>
      <c r="M127" s="31"/>
      <c r="N127" s="58" t="s">
        <v>184</v>
      </c>
      <c r="O127" s="58" t="s">
        <v>185</v>
      </c>
      <c r="P127" s="58" t="s">
        <v>186</v>
      </c>
      <c r="Q127" s="58" t="s">
        <v>187</v>
      </c>
      <c r="R127" s="27"/>
    </row>
    <row r="128" s="16" customFormat="true" ht="13.15" hidden="false" customHeight="true" outlineLevel="0" collapsed="false">
      <c r="A128" s="8" t="str">
        <f aca="false">A127</f>
        <v>Спутник</v>
      </c>
      <c r="B128" s="8" t="s">
        <v>180</v>
      </c>
      <c r="C128" s="14"/>
      <c r="D128" s="14"/>
      <c r="E128" s="31"/>
      <c r="F128" s="63" t="s">
        <v>188</v>
      </c>
      <c r="G128" s="63"/>
      <c r="H128" s="63"/>
      <c r="I128" s="63"/>
      <c r="J128" s="63"/>
      <c r="K128" s="63"/>
      <c r="L128" s="63"/>
      <c r="M128" s="63"/>
      <c r="N128" s="27"/>
      <c r="O128" s="27"/>
      <c r="P128" s="27"/>
      <c r="Q128" s="27"/>
      <c r="R128" s="27"/>
    </row>
    <row r="129" s="16" customFormat="true" ht="12.75" hidden="false" customHeight="false" outlineLevel="0" collapsed="false">
      <c r="A129" s="8" t="str">
        <f aca="false">A128</f>
        <v>Спутник</v>
      </c>
      <c r="B129" s="8" t="s">
        <v>180</v>
      </c>
      <c r="C129" s="64"/>
      <c r="D129" s="64"/>
      <c r="E129" s="64"/>
      <c r="F129" s="13" t="n">
        <v>0</v>
      </c>
      <c r="G129" s="13" t="n">
        <v>1</v>
      </c>
      <c r="H129" s="13" t="n">
        <v>2</v>
      </c>
      <c r="I129" s="13" t="n">
        <v>3</v>
      </c>
      <c r="J129" s="13" t="n">
        <v>4</v>
      </c>
      <c r="K129" s="13" t="n">
        <v>5</v>
      </c>
      <c r="L129" s="13" t="n">
        <v>6</v>
      </c>
      <c r="M129" s="14" t="s">
        <v>189</v>
      </c>
      <c r="N129" s="27"/>
      <c r="O129" s="27"/>
      <c r="P129" s="27"/>
      <c r="Q129" s="27"/>
      <c r="R129" s="27"/>
    </row>
    <row r="130" s="16" customFormat="true" ht="12.75" hidden="false" customHeight="false" outlineLevel="0" collapsed="false">
      <c r="A130" s="8" t="str">
        <f aca="false">A129</f>
        <v>Спутник</v>
      </c>
      <c r="B130" s="8" t="s">
        <v>180</v>
      </c>
      <c r="C130" s="13" t="n">
        <v>1</v>
      </c>
      <c r="D130" s="13" t="n">
        <v>2</v>
      </c>
      <c r="E130" s="13" t="n">
        <v>3</v>
      </c>
      <c r="F130" s="13" t="n">
        <v>4</v>
      </c>
      <c r="G130" s="13" t="n">
        <v>5</v>
      </c>
      <c r="H130" s="13" t="n">
        <v>6</v>
      </c>
      <c r="I130" s="13" t="n">
        <v>7</v>
      </c>
      <c r="J130" s="13" t="n">
        <v>8</v>
      </c>
      <c r="K130" s="13" t="n">
        <v>9</v>
      </c>
      <c r="L130" s="13" t="n">
        <v>10</v>
      </c>
      <c r="M130" s="14" t="n">
        <v>11</v>
      </c>
      <c r="N130" s="27"/>
      <c r="O130" s="27"/>
      <c r="P130" s="27"/>
      <c r="Q130" s="27"/>
      <c r="R130" s="27"/>
    </row>
    <row r="131" s="22" customFormat="true" ht="25.5" hidden="false" customHeight="false" outlineLevel="0" collapsed="false">
      <c r="A131" s="8" t="str">
        <f aca="false">A130</f>
        <v>Спутник</v>
      </c>
      <c r="B131" s="8" t="s">
        <v>180</v>
      </c>
      <c r="C131" s="17" t="s">
        <v>190</v>
      </c>
      <c r="D131" s="18" t="s">
        <v>191</v>
      </c>
      <c r="E131" s="53" t="n">
        <f aca="false">SUM(F131:M131)</f>
        <v>151</v>
      </c>
      <c r="F131" s="65"/>
      <c r="G131" s="65"/>
      <c r="H131" s="65" t="n">
        <v>29</v>
      </c>
      <c r="I131" s="65" t="n">
        <v>31</v>
      </c>
      <c r="J131" s="65" t="n">
        <v>38</v>
      </c>
      <c r="K131" s="65" t="n">
        <v>28</v>
      </c>
      <c r="L131" s="65" t="n">
        <v>23</v>
      </c>
      <c r="M131" s="66" t="n">
        <v>2</v>
      </c>
      <c r="N131" s="59" t="n">
        <f aca="false">IF(F17=E131,TRUE(),IF(F17&lt;E131,FALSE()))</f>
        <v>1</v>
      </c>
      <c r="O131" s="29"/>
      <c r="P131" s="29"/>
      <c r="Q131" s="29"/>
      <c r="R131" s="29"/>
    </row>
    <row r="132" s="22" customFormat="true" ht="14.65" hidden="false" customHeight="false" outlineLevel="0" collapsed="false">
      <c r="A132" s="8" t="str">
        <f aca="false">A131</f>
        <v>Спутник</v>
      </c>
      <c r="B132" s="8" t="s">
        <v>180</v>
      </c>
      <c r="C132" s="67" t="s">
        <v>192</v>
      </c>
      <c r="D132" s="18" t="s">
        <v>193</v>
      </c>
      <c r="E132" s="53" t="n">
        <f aca="false">SUM(F132:M132)</f>
        <v>80</v>
      </c>
      <c r="F132" s="65"/>
      <c r="G132" s="65"/>
      <c r="H132" s="65" t="n">
        <v>10</v>
      </c>
      <c r="I132" s="65" t="n">
        <v>20</v>
      </c>
      <c r="J132" s="65" t="n">
        <v>17</v>
      </c>
      <c r="K132" s="65" t="n">
        <v>16</v>
      </c>
      <c r="L132" s="65" t="n">
        <v>16</v>
      </c>
      <c r="M132" s="66" t="n">
        <v>1</v>
      </c>
      <c r="N132" s="29"/>
      <c r="O132" s="29"/>
      <c r="P132" s="68" t="n">
        <f aca="false">IF(E131&gt;=E132,TRUE(),IF(E131&lt;E132,FALSE()))</f>
        <v>1</v>
      </c>
      <c r="Q132" s="29"/>
      <c r="R132" s="29"/>
    </row>
    <row r="133" s="22" customFormat="true" ht="25.5" hidden="false" customHeight="false" outlineLevel="0" collapsed="false">
      <c r="A133" s="8" t="str">
        <f aca="false">A132</f>
        <v>Спутник</v>
      </c>
      <c r="B133" s="8" t="s">
        <v>180</v>
      </c>
      <c r="C133" s="34" t="s">
        <v>194</v>
      </c>
      <c r="D133" s="35" t="s">
        <v>195</v>
      </c>
      <c r="E133" s="36" t="n">
        <f aca="false">SUM(F133:M134)</f>
        <v>10</v>
      </c>
      <c r="F133" s="69"/>
      <c r="G133" s="69"/>
      <c r="H133" s="69"/>
      <c r="I133" s="69"/>
      <c r="J133" s="69" t="n">
        <v>3</v>
      </c>
      <c r="K133" s="69" t="n">
        <v>4</v>
      </c>
      <c r="L133" s="69" t="n">
        <v>2</v>
      </c>
      <c r="M133" s="70" t="n">
        <v>1</v>
      </c>
      <c r="N133" s="29"/>
      <c r="O133" s="59" t="n">
        <f aca="false">IF(K100=E133,TRUE(),IF(K100&lt;E133,FALSE()))</f>
        <v>1</v>
      </c>
      <c r="P133" s="29"/>
      <c r="Q133" s="68" t="n">
        <f aca="false">IF(E131&gt;=E133,TRUE(),IF(E131&lt;E133,FALSE()))</f>
        <v>1</v>
      </c>
      <c r="R133" s="29"/>
    </row>
    <row r="134" s="22" customFormat="true" ht="25.5" hidden="false" customHeight="false" outlineLevel="0" collapsed="false">
      <c r="A134" s="8" t="str">
        <f aca="false">A133</f>
        <v>Спутник</v>
      </c>
      <c r="B134" s="8" t="s">
        <v>180</v>
      </c>
      <c r="C134" s="38" t="s">
        <v>196</v>
      </c>
      <c r="D134" s="39"/>
      <c r="E134" s="40"/>
      <c r="F134" s="71"/>
      <c r="G134" s="71"/>
      <c r="H134" s="71"/>
      <c r="I134" s="71"/>
      <c r="J134" s="71"/>
      <c r="K134" s="71"/>
      <c r="L134" s="71"/>
      <c r="M134" s="72"/>
      <c r="N134" s="29"/>
      <c r="P134" s="29"/>
      <c r="Q134" s="29"/>
      <c r="R134" s="29"/>
    </row>
    <row r="135" s="22" customFormat="true" ht="12.75" hidden="false" customHeight="false" outlineLevel="0" collapsed="false">
      <c r="A135" s="8" t="str">
        <f aca="false">A134</f>
        <v>Спутник</v>
      </c>
      <c r="B135" s="8" t="s">
        <v>180</v>
      </c>
      <c r="C135" s="67" t="s">
        <v>192</v>
      </c>
      <c r="D135" s="18" t="s">
        <v>197</v>
      </c>
      <c r="E135" s="53" t="n">
        <f aca="false">SUM(F135:M135)</f>
        <v>6</v>
      </c>
      <c r="F135" s="65"/>
      <c r="G135" s="65"/>
      <c r="H135" s="65"/>
      <c r="I135" s="65"/>
      <c r="J135" s="65" t="n">
        <v>2</v>
      </c>
      <c r="K135" s="65" t="n">
        <v>2</v>
      </c>
      <c r="L135" s="65" t="n">
        <v>1</v>
      </c>
      <c r="M135" s="66" t="n">
        <v>1</v>
      </c>
      <c r="N135" s="29"/>
      <c r="O135" s="29"/>
      <c r="P135" s="29"/>
      <c r="Q135" s="29"/>
      <c r="R135" s="29"/>
    </row>
    <row r="136" s="22" customFormat="true" ht="12.75" hidden="false" customHeight="true" outlineLevel="0" collapsed="false">
      <c r="A136" s="8" t="str">
        <f aca="false">A135</f>
        <v>Спутник</v>
      </c>
      <c r="B136" s="8" t="s">
        <v>180</v>
      </c>
      <c r="C136" s="34" t="s">
        <v>198</v>
      </c>
      <c r="D136" s="35" t="s">
        <v>199</v>
      </c>
      <c r="E136" s="36" t="n">
        <f aca="false">SUM(F136:M137)</f>
        <v>1</v>
      </c>
      <c r="F136" s="69"/>
      <c r="G136" s="69"/>
      <c r="H136" s="69"/>
      <c r="I136" s="69"/>
      <c r="J136" s="69" t="n">
        <v>1</v>
      </c>
      <c r="K136" s="69"/>
      <c r="L136" s="69"/>
      <c r="M136" s="70"/>
      <c r="N136" s="29"/>
      <c r="O136" s="59" t="n">
        <f aca="false">IF(M98=E136,TRUE(),IF(M98&lt;E136,FALSE()))</f>
        <v>1</v>
      </c>
      <c r="P136" s="29"/>
      <c r="Q136" s="29"/>
      <c r="R136" s="29"/>
    </row>
    <row r="137" s="22" customFormat="true" ht="12.75" hidden="false" customHeight="false" outlineLevel="0" collapsed="false">
      <c r="A137" s="8" t="str">
        <f aca="false">A136</f>
        <v>Спутник</v>
      </c>
      <c r="B137" s="8" t="s">
        <v>180</v>
      </c>
      <c r="C137" s="38" t="s">
        <v>200</v>
      </c>
      <c r="D137" s="39"/>
      <c r="E137" s="40"/>
      <c r="F137" s="71"/>
      <c r="G137" s="71"/>
      <c r="H137" s="71"/>
      <c r="I137" s="71"/>
      <c r="J137" s="71"/>
      <c r="K137" s="71"/>
      <c r="L137" s="71"/>
      <c r="M137" s="72"/>
      <c r="N137" s="29"/>
      <c r="P137" s="29"/>
      <c r="Q137" s="29"/>
      <c r="R137" s="29"/>
    </row>
    <row r="138" s="22" customFormat="true" ht="12.75" hidden="false" customHeight="false" outlineLevel="0" collapsed="false">
      <c r="A138" s="8" t="str">
        <f aca="false">A137</f>
        <v>Спутник</v>
      </c>
      <c r="B138" s="8" t="s">
        <v>180</v>
      </c>
      <c r="C138" s="67" t="s">
        <v>192</v>
      </c>
      <c r="D138" s="18" t="s">
        <v>201</v>
      </c>
      <c r="E138" s="53" t="n">
        <f aca="false">SUM(F138:M138)</f>
        <v>0</v>
      </c>
      <c r="F138" s="65"/>
      <c r="G138" s="65"/>
      <c r="H138" s="65"/>
      <c r="I138" s="65"/>
      <c r="J138" s="65"/>
      <c r="K138" s="65"/>
      <c r="L138" s="65"/>
      <c r="M138" s="66"/>
      <c r="N138" s="29"/>
      <c r="O138" s="29"/>
      <c r="P138" s="29"/>
      <c r="Q138" s="29"/>
      <c r="R138" s="29"/>
    </row>
    <row r="139" s="22" customFormat="true" ht="25.5" hidden="false" customHeight="false" outlineLevel="0" collapsed="false">
      <c r="A139" s="8" t="str">
        <f aca="false">A138</f>
        <v>Спутник</v>
      </c>
      <c r="B139" s="8" t="s">
        <v>180</v>
      </c>
      <c r="C139" s="34" t="s">
        <v>202</v>
      </c>
      <c r="D139" s="35" t="s">
        <v>203</v>
      </c>
      <c r="E139" s="36" t="n">
        <f aca="false">SUM(F139:M140)</f>
        <v>0</v>
      </c>
      <c r="F139" s="69"/>
      <c r="G139" s="69"/>
      <c r="H139" s="69"/>
      <c r="I139" s="69"/>
      <c r="J139" s="69"/>
      <c r="K139" s="69"/>
      <c r="L139" s="69"/>
      <c r="M139" s="70"/>
      <c r="N139" s="29"/>
      <c r="O139" s="29"/>
      <c r="P139" s="29"/>
      <c r="Q139" s="29"/>
      <c r="R139" s="29"/>
    </row>
    <row r="140" s="22" customFormat="true" ht="12.75" hidden="false" customHeight="false" outlineLevel="0" collapsed="false">
      <c r="A140" s="8" t="str">
        <f aca="false">A139</f>
        <v>Спутник</v>
      </c>
      <c r="B140" s="8" t="s">
        <v>180</v>
      </c>
      <c r="C140" s="38" t="s">
        <v>204</v>
      </c>
      <c r="D140" s="39"/>
      <c r="E140" s="40"/>
      <c r="F140" s="71"/>
      <c r="G140" s="71"/>
      <c r="H140" s="71"/>
      <c r="I140" s="71"/>
      <c r="J140" s="71"/>
      <c r="K140" s="71"/>
      <c r="L140" s="71"/>
      <c r="M140" s="72"/>
      <c r="N140" s="29"/>
      <c r="O140" s="29"/>
      <c r="P140" s="29"/>
      <c r="Q140" s="29"/>
      <c r="R140" s="29"/>
    </row>
    <row r="141" s="22" customFormat="true" ht="12.75" hidden="false" customHeight="false" outlineLevel="0" collapsed="false">
      <c r="A141" s="8" t="str">
        <f aca="false">A140</f>
        <v>Спутник</v>
      </c>
      <c r="B141" s="8" t="s">
        <v>180</v>
      </c>
      <c r="C141" s="67" t="s">
        <v>192</v>
      </c>
      <c r="D141" s="18" t="s">
        <v>205</v>
      </c>
      <c r="E141" s="53" t="n">
        <f aca="false">SUM(F141:M141)</f>
        <v>0</v>
      </c>
      <c r="F141" s="65"/>
      <c r="G141" s="65"/>
      <c r="H141" s="65"/>
      <c r="I141" s="65"/>
      <c r="J141" s="65"/>
      <c r="K141" s="65"/>
      <c r="L141" s="65"/>
      <c r="M141" s="66"/>
      <c r="N141" s="29"/>
      <c r="O141" s="29"/>
      <c r="P141" s="29"/>
      <c r="Q141" s="29"/>
      <c r="R141" s="29"/>
    </row>
    <row r="142" s="22" customFormat="true" ht="12.75" hidden="false" customHeight="false" outlineLevel="0" collapsed="false">
      <c r="A142" s="8" t="str">
        <f aca="false">A141</f>
        <v>Спутник</v>
      </c>
      <c r="B142" s="8" t="s">
        <v>180</v>
      </c>
      <c r="C142" s="17" t="s">
        <v>155</v>
      </c>
      <c r="D142" s="18" t="s">
        <v>206</v>
      </c>
      <c r="E142" s="53" t="n">
        <f aca="false">SUM(F142:M142)</f>
        <v>0</v>
      </c>
      <c r="F142" s="65"/>
      <c r="G142" s="65"/>
      <c r="H142" s="65"/>
      <c r="I142" s="65"/>
      <c r="J142" s="65"/>
      <c r="K142" s="65"/>
      <c r="L142" s="65"/>
      <c r="M142" s="66"/>
      <c r="N142" s="29"/>
      <c r="O142" s="29"/>
      <c r="P142" s="29"/>
      <c r="Q142" s="29"/>
      <c r="R142" s="29"/>
    </row>
    <row r="143" s="22" customFormat="true" ht="12.75" hidden="false" customHeight="false" outlineLevel="0" collapsed="false">
      <c r="A143" s="8" t="str">
        <f aca="false">A142</f>
        <v>Спутник</v>
      </c>
      <c r="B143" s="8" t="s">
        <v>180</v>
      </c>
      <c r="C143" s="67" t="s">
        <v>192</v>
      </c>
      <c r="D143" s="18" t="s">
        <v>207</v>
      </c>
      <c r="E143" s="53" t="n">
        <f aca="false">SUM(F143:M143)</f>
        <v>0</v>
      </c>
      <c r="F143" s="65"/>
      <c r="G143" s="65"/>
      <c r="H143" s="65"/>
      <c r="I143" s="65"/>
      <c r="J143" s="65"/>
      <c r="K143" s="65"/>
      <c r="L143" s="65"/>
      <c r="M143" s="66"/>
      <c r="N143" s="29"/>
      <c r="O143" s="29"/>
      <c r="P143" s="29"/>
      <c r="Q143" s="29"/>
      <c r="R143" s="29"/>
    </row>
    <row r="144" s="22" customFormat="true" ht="12.75" hidden="false" customHeight="false" outlineLevel="0" collapsed="false">
      <c r="A144" s="8" t="str">
        <f aca="false">A143</f>
        <v>Спутник</v>
      </c>
      <c r="B144" s="8" t="s">
        <v>180</v>
      </c>
      <c r="C144" s="17" t="s">
        <v>208</v>
      </c>
      <c r="D144" s="18" t="s">
        <v>209</v>
      </c>
      <c r="E144" s="53" t="n">
        <f aca="false">SUM(F144:M144)</f>
        <v>0</v>
      </c>
      <c r="F144" s="65"/>
      <c r="G144" s="65"/>
      <c r="H144" s="65"/>
      <c r="I144" s="65"/>
      <c r="J144" s="65"/>
      <c r="K144" s="65"/>
      <c r="L144" s="65"/>
      <c r="M144" s="66"/>
      <c r="N144" s="29"/>
      <c r="O144" s="29"/>
      <c r="P144" s="29"/>
      <c r="Q144" s="29"/>
      <c r="R144" s="29"/>
    </row>
    <row r="145" s="22" customFormat="true" ht="12.75" hidden="false" customHeight="false" outlineLevel="0" collapsed="false">
      <c r="A145" s="8" t="str">
        <f aca="false">A144</f>
        <v>Спутник</v>
      </c>
      <c r="B145" s="8" t="s">
        <v>180</v>
      </c>
      <c r="C145" s="67" t="s">
        <v>192</v>
      </c>
      <c r="D145" s="18" t="s">
        <v>210</v>
      </c>
      <c r="E145" s="53" t="n">
        <f aca="false">SUM(F145:M145)</f>
        <v>0</v>
      </c>
      <c r="F145" s="65"/>
      <c r="G145" s="65"/>
      <c r="H145" s="65"/>
      <c r="I145" s="65"/>
      <c r="J145" s="65"/>
      <c r="K145" s="65"/>
      <c r="L145" s="65"/>
      <c r="M145" s="66"/>
      <c r="N145" s="29"/>
      <c r="O145" s="29"/>
      <c r="P145" s="29"/>
      <c r="Q145" s="29"/>
      <c r="R145" s="29"/>
    </row>
    <row r="146" s="12" customFormat="true" ht="12.75" hidden="false" customHeight="false" outlineLevel="0" collapsed="false">
      <c r="A146" s="8" t="str">
        <f aca="false">A145</f>
        <v>Спутник</v>
      </c>
      <c r="B146" s="9" t="s">
        <v>211</v>
      </c>
      <c r="C146" s="25" t="s">
        <v>212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="16" customFormat="true" ht="102" hidden="false" customHeight="false" outlineLevel="0" collapsed="false">
      <c r="A147" s="8" t="str">
        <f aca="false">A146</f>
        <v>Спутник</v>
      </c>
      <c r="B147" s="8" t="s">
        <v>211</v>
      </c>
      <c r="C147" s="31" t="s">
        <v>59</v>
      </c>
      <c r="D147" s="31" t="s">
        <v>5</v>
      </c>
      <c r="E147" s="33" t="s">
        <v>213</v>
      </c>
      <c r="F147" s="31" t="s">
        <v>214</v>
      </c>
      <c r="G147" s="58" t="s">
        <v>215</v>
      </c>
      <c r="H147" s="58" t="s">
        <v>216</v>
      </c>
      <c r="I147" s="58"/>
      <c r="J147" s="27"/>
      <c r="K147" s="27"/>
      <c r="L147" s="15"/>
      <c r="M147" s="15"/>
      <c r="N147" s="15"/>
      <c r="O147" s="15"/>
      <c r="P147" s="15"/>
      <c r="Q147" s="15"/>
      <c r="R147" s="15"/>
    </row>
    <row r="148" s="16" customFormat="true" ht="12.75" hidden="false" customHeight="false" outlineLevel="0" collapsed="false">
      <c r="A148" s="8" t="str">
        <f aca="false">A147</f>
        <v>Спутник</v>
      </c>
      <c r="B148" s="8" t="s">
        <v>211</v>
      </c>
      <c r="C148" s="13" t="n">
        <v>1</v>
      </c>
      <c r="D148" s="13" t="n">
        <v>2</v>
      </c>
      <c r="E148" s="13" t="n">
        <v>3</v>
      </c>
      <c r="F148" s="14" t="n">
        <v>4</v>
      </c>
      <c r="G148" s="27"/>
      <c r="H148" s="27"/>
      <c r="I148" s="27"/>
      <c r="J148" s="27"/>
      <c r="K148" s="27"/>
      <c r="L148" s="15"/>
      <c r="M148" s="15"/>
      <c r="N148" s="15"/>
      <c r="O148" s="15"/>
      <c r="P148" s="15"/>
      <c r="Q148" s="15"/>
      <c r="R148" s="15"/>
    </row>
    <row r="149" s="22" customFormat="true" ht="25.5" hidden="false" customHeight="false" outlineLevel="0" collapsed="false">
      <c r="A149" s="8" t="str">
        <f aca="false">A148</f>
        <v>Спутник</v>
      </c>
      <c r="B149" s="8" t="s">
        <v>211</v>
      </c>
      <c r="C149" s="17" t="s">
        <v>190</v>
      </c>
      <c r="D149" s="18" t="s">
        <v>217</v>
      </c>
      <c r="E149" s="73" t="s">
        <v>218</v>
      </c>
      <c r="F149" s="74" t="n">
        <f aca="false">F151</f>
        <v>151</v>
      </c>
      <c r="G149" s="59" t="n">
        <f aca="false">IF(F17=F149,TRUE(),IF(F17&lt;F149,FALSE()))</f>
        <v>1</v>
      </c>
      <c r="H149" s="27"/>
      <c r="I149" s="27"/>
      <c r="J149" s="29"/>
      <c r="K149" s="29"/>
      <c r="L149" s="21"/>
      <c r="M149" s="21"/>
      <c r="N149" s="21"/>
      <c r="O149" s="21"/>
      <c r="P149" s="21"/>
      <c r="Q149" s="21"/>
      <c r="R149" s="21"/>
    </row>
    <row r="150" s="22" customFormat="true" ht="25.5" hidden="false" customHeight="false" outlineLevel="0" collapsed="false">
      <c r="A150" s="8" t="str">
        <f aca="false">A149</f>
        <v>Спутник</v>
      </c>
      <c r="B150" s="8" t="s">
        <v>211</v>
      </c>
      <c r="C150" s="34" t="s">
        <v>219</v>
      </c>
      <c r="D150" s="75"/>
      <c r="E150" s="76"/>
      <c r="F150" s="76"/>
      <c r="H150" s="29"/>
      <c r="I150" s="29"/>
      <c r="J150" s="29"/>
      <c r="K150" s="29"/>
      <c r="L150" s="21"/>
      <c r="M150" s="21"/>
      <c r="N150" s="21"/>
      <c r="O150" s="21"/>
      <c r="P150" s="21"/>
      <c r="Q150" s="21"/>
      <c r="R150" s="21"/>
    </row>
    <row r="151" s="22" customFormat="true" ht="25.5" hidden="false" customHeight="false" outlineLevel="0" collapsed="false">
      <c r="A151" s="8" t="str">
        <f aca="false">A150</f>
        <v>Спутник</v>
      </c>
      <c r="B151" s="8" t="s">
        <v>211</v>
      </c>
      <c r="C151" s="38" t="s">
        <v>220</v>
      </c>
      <c r="D151" s="77" t="s">
        <v>221</v>
      </c>
      <c r="E151" s="78"/>
      <c r="F151" s="79" t="n">
        <f aca="false">F17</f>
        <v>151</v>
      </c>
      <c r="G151" s="29"/>
      <c r="H151" s="68" t="n">
        <f aca="false">IF(F149&gt;=F151,TRUE(),IF(F149&lt;F151,FALSE()))</f>
        <v>1</v>
      </c>
      <c r="I151" s="68"/>
      <c r="J151" s="29"/>
      <c r="K151" s="29"/>
      <c r="L151" s="21"/>
      <c r="M151" s="21"/>
      <c r="N151" s="21"/>
      <c r="O151" s="21"/>
      <c r="P151" s="21"/>
      <c r="Q151" s="21"/>
      <c r="R151" s="21"/>
    </row>
    <row r="152" s="22" customFormat="true" ht="12.75" hidden="false" customHeight="false" outlineLevel="0" collapsed="false">
      <c r="A152" s="8" t="str">
        <f aca="false">A151</f>
        <v>Спутник</v>
      </c>
      <c r="B152" s="8" t="s">
        <v>211</v>
      </c>
      <c r="C152" s="17"/>
      <c r="D152" s="18"/>
      <c r="E152" s="80"/>
      <c r="F152" s="45"/>
      <c r="G152" s="29"/>
      <c r="H152" s="29"/>
      <c r="I152" s="29"/>
      <c r="J152" s="29"/>
      <c r="K152" s="29"/>
      <c r="L152" s="21"/>
      <c r="M152" s="21"/>
      <c r="N152" s="21"/>
      <c r="O152" s="21"/>
      <c r="P152" s="21"/>
      <c r="Q152" s="21"/>
      <c r="R152" s="21"/>
    </row>
    <row r="153" s="22" customFormat="true" ht="12.75" hidden="false" customHeight="false" outlineLevel="0" collapsed="false">
      <c r="A153" s="8" t="str">
        <f aca="false">A152</f>
        <v>Спутник</v>
      </c>
      <c r="B153" s="8" t="s">
        <v>211</v>
      </c>
      <c r="C153" s="17"/>
      <c r="D153" s="18"/>
      <c r="E153" s="81"/>
      <c r="F153" s="57"/>
      <c r="G153" s="29"/>
      <c r="H153" s="29"/>
      <c r="I153" s="29"/>
      <c r="J153" s="29"/>
      <c r="K153" s="29"/>
      <c r="L153" s="21"/>
      <c r="M153" s="21"/>
      <c r="N153" s="21"/>
      <c r="O153" s="21"/>
      <c r="P153" s="21"/>
      <c r="Q153" s="21"/>
      <c r="R153" s="21"/>
    </row>
    <row r="154" s="22" customFormat="true" ht="12.75" hidden="false" customHeight="false" outlineLevel="0" collapsed="false">
      <c r="A154" s="8" t="str">
        <f aca="false">A153</f>
        <v>Спутник</v>
      </c>
      <c r="B154" s="8" t="s">
        <v>211</v>
      </c>
      <c r="C154" s="17"/>
      <c r="D154" s="18"/>
      <c r="E154" s="81"/>
      <c r="F154" s="57"/>
      <c r="G154" s="29"/>
      <c r="H154" s="29"/>
      <c r="I154" s="29"/>
      <c r="J154" s="29"/>
      <c r="K154" s="29"/>
      <c r="L154" s="21"/>
      <c r="M154" s="21"/>
      <c r="N154" s="21"/>
      <c r="O154" s="21"/>
      <c r="P154" s="21"/>
      <c r="Q154" s="21"/>
      <c r="R154" s="21"/>
    </row>
    <row r="155" s="22" customFormat="true" ht="12.75" hidden="false" customHeight="false" outlineLevel="0" collapsed="false">
      <c r="A155" s="8" t="str">
        <f aca="false">A154</f>
        <v>Спутник</v>
      </c>
      <c r="B155" s="8" t="s">
        <v>211</v>
      </c>
      <c r="C155" s="17"/>
      <c r="D155" s="18"/>
      <c r="E155" s="81"/>
      <c r="F155" s="57"/>
      <c r="G155" s="29"/>
      <c r="H155" s="29"/>
      <c r="I155" s="29"/>
      <c r="J155" s="29"/>
      <c r="K155" s="29"/>
      <c r="L155" s="21"/>
      <c r="M155" s="21"/>
      <c r="N155" s="21"/>
      <c r="O155" s="21"/>
      <c r="P155" s="21"/>
      <c r="Q155" s="21"/>
      <c r="R155" s="21"/>
    </row>
    <row r="156" s="22" customFormat="true" ht="12.75" hidden="false" customHeight="false" outlineLevel="0" collapsed="false">
      <c r="A156" s="8" t="str">
        <f aca="false">A155</f>
        <v>Спутник</v>
      </c>
      <c r="B156" s="8" t="s">
        <v>211</v>
      </c>
      <c r="C156" s="17"/>
      <c r="D156" s="18"/>
      <c r="E156" s="81"/>
      <c r="F156" s="57"/>
      <c r="G156" s="29"/>
      <c r="H156" s="29"/>
      <c r="I156" s="29"/>
      <c r="J156" s="29"/>
      <c r="K156" s="29"/>
      <c r="L156" s="21"/>
      <c r="M156" s="21"/>
      <c r="N156" s="21"/>
      <c r="O156" s="21"/>
      <c r="P156" s="21"/>
      <c r="Q156" s="21"/>
      <c r="R156" s="21"/>
    </row>
    <row r="157" s="12" customFormat="true" ht="12.75" hidden="false" customHeight="false" outlineLevel="0" collapsed="false">
      <c r="A157" s="8" t="str">
        <f aca="false">A156</f>
        <v>Спутник</v>
      </c>
      <c r="B157" s="9" t="s">
        <v>222</v>
      </c>
      <c r="C157" s="25" t="s">
        <v>223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="16" customFormat="true" ht="12.75" hidden="false" customHeight="false" outlineLevel="0" collapsed="false">
      <c r="A158" s="8" t="str">
        <f aca="false">A157</f>
        <v>Спутник</v>
      </c>
      <c r="B158" s="8" t="s">
        <v>222</v>
      </c>
      <c r="C158" s="82" t="s">
        <v>224</v>
      </c>
    </row>
    <row r="159" s="22" customFormat="true" ht="39.6" hidden="false" customHeight="true" outlineLevel="0" collapsed="false">
      <c r="A159" s="8" t="str">
        <f aca="false">A158</f>
        <v>Спутник</v>
      </c>
      <c r="B159" s="8" t="s">
        <v>222</v>
      </c>
      <c r="C159" s="14" t="s">
        <v>59</v>
      </c>
      <c r="D159" s="14" t="s">
        <v>5</v>
      </c>
      <c r="E159" s="31" t="s">
        <v>60</v>
      </c>
      <c r="F159" s="14" t="s">
        <v>225</v>
      </c>
      <c r="G159" s="14"/>
      <c r="H159" s="14"/>
      <c r="I159" s="14"/>
      <c r="J159" s="13" t="s">
        <v>226</v>
      </c>
      <c r="K159" s="83"/>
      <c r="L159" s="58" t="s">
        <v>227</v>
      </c>
      <c r="M159" s="58" t="s">
        <v>228</v>
      </c>
      <c r="N159" s="58" t="s">
        <v>229</v>
      </c>
      <c r="O159" s="58" t="s">
        <v>230</v>
      </c>
      <c r="P159" s="58" t="s">
        <v>231</v>
      </c>
      <c r="Q159" s="21"/>
      <c r="R159" s="21"/>
    </row>
    <row r="160" s="22" customFormat="true" ht="140.25" hidden="false" customHeight="false" outlineLevel="0" collapsed="false">
      <c r="A160" s="8" t="str">
        <f aca="false">A159</f>
        <v>Спутник</v>
      </c>
      <c r="B160" s="8" t="s">
        <v>222</v>
      </c>
      <c r="C160" s="14"/>
      <c r="D160" s="14"/>
      <c r="E160" s="31"/>
      <c r="F160" s="33" t="s">
        <v>232</v>
      </c>
      <c r="G160" s="33" t="s">
        <v>233</v>
      </c>
      <c r="H160" s="33" t="s">
        <v>234</v>
      </c>
      <c r="I160" s="33" t="s">
        <v>233</v>
      </c>
      <c r="J160" s="33" t="s">
        <v>235</v>
      </c>
      <c r="K160" s="84" t="s">
        <v>236</v>
      </c>
      <c r="L160" s="33"/>
      <c r="M160" s="29"/>
      <c r="N160" s="29"/>
      <c r="O160" s="29"/>
      <c r="P160" s="29"/>
      <c r="Q160" s="21"/>
      <c r="R160" s="21"/>
    </row>
    <row r="161" s="22" customFormat="true" ht="12.75" hidden="false" customHeight="false" outlineLevel="0" collapsed="false">
      <c r="A161" s="8" t="str">
        <f aca="false">A160</f>
        <v>Спутник</v>
      </c>
      <c r="B161" s="8" t="s">
        <v>222</v>
      </c>
      <c r="C161" s="13" t="n">
        <v>1</v>
      </c>
      <c r="D161" s="13" t="n">
        <v>2</v>
      </c>
      <c r="E161" s="13" t="n">
        <v>3</v>
      </c>
      <c r="F161" s="13" t="n">
        <v>4</v>
      </c>
      <c r="G161" s="13" t="n">
        <v>5</v>
      </c>
      <c r="H161" s="13" t="n">
        <v>6</v>
      </c>
      <c r="I161" s="13" t="n">
        <v>7</v>
      </c>
      <c r="J161" s="13" t="n">
        <v>8</v>
      </c>
      <c r="K161" s="85" t="s">
        <v>237</v>
      </c>
      <c r="L161" s="29"/>
      <c r="M161" s="29"/>
      <c r="N161" s="29"/>
      <c r="O161" s="29"/>
      <c r="P161" s="29"/>
      <c r="Q161" s="21"/>
      <c r="R161" s="21"/>
    </row>
    <row r="162" s="22" customFormat="true" ht="25.5" hidden="false" customHeight="false" outlineLevel="0" collapsed="false">
      <c r="A162" s="8" t="str">
        <f aca="false">A161</f>
        <v>Спутник</v>
      </c>
      <c r="B162" s="8" t="s">
        <v>222</v>
      </c>
      <c r="C162" s="17" t="s">
        <v>238</v>
      </c>
      <c r="D162" s="18" t="s">
        <v>239</v>
      </c>
      <c r="E162" s="53" t="n">
        <f aca="false">E163+E169+E183+E187</f>
        <v>35</v>
      </c>
      <c r="F162" s="53" t="n">
        <f aca="false">F163+F169+F183+F187</f>
        <v>34</v>
      </c>
      <c r="G162" s="53" t="n">
        <f aca="false">G163+G169+G183+G187</f>
        <v>17</v>
      </c>
      <c r="H162" s="53" t="n">
        <f aca="false">H163+H169+H183+H187</f>
        <v>1</v>
      </c>
      <c r="I162" s="53" t="n">
        <f aca="false">I163+I169+I183+I187</f>
        <v>1</v>
      </c>
      <c r="J162" s="53" t="n">
        <f aca="false">J163+J169+J183+J187</f>
        <v>34</v>
      </c>
      <c r="K162" s="86" t="n">
        <f aca="false">K163+K169+K183+K187</f>
        <v>0</v>
      </c>
      <c r="L162" s="29"/>
      <c r="M162" s="29"/>
      <c r="N162" s="29"/>
      <c r="O162" s="29"/>
      <c r="P162" s="29"/>
      <c r="Q162" s="21"/>
      <c r="R162" s="21"/>
    </row>
    <row r="163" s="22" customFormat="true" ht="12.75" hidden="false" customHeight="false" outlineLevel="0" collapsed="false">
      <c r="A163" s="8" t="str">
        <f aca="false">A162</f>
        <v>Спутник</v>
      </c>
      <c r="B163" s="8" t="s">
        <v>222</v>
      </c>
      <c r="C163" s="34" t="s">
        <v>51</v>
      </c>
      <c r="D163" s="35" t="s">
        <v>240</v>
      </c>
      <c r="E163" s="36" t="n">
        <f aca="false">F163+H163+K163</f>
        <v>2</v>
      </c>
      <c r="F163" s="42" t="n">
        <v>2</v>
      </c>
      <c r="G163" s="42" t="n">
        <v>2</v>
      </c>
      <c r="H163" s="42"/>
      <c r="I163" s="42"/>
      <c r="J163" s="42" t="n">
        <v>1</v>
      </c>
      <c r="K163" s="87"/>
      <c r="L163" s="68" t="n">
        <f aca="false">IF(F163&gt;=G163,TRUE(),IF(F163&lt;G163,FALSE()))</f>
        <v>1</v>
      </c>
      <c r="M163" s="68" t="n">
        <f aca="false">IF(H163&gt;=I163,TRUE(),IF(H163&lt;I163,FALSE()))</f>
        <v>1</v>
      </c>
      <c r="N163" s="68" t="n">
        <f aca="false">IF(E163&gt;=J163,TRUE(),IF(E163&lt;J163,FALSE()))</f>
        <v>1</v>
      </c>
      <c r="O163" s="29"/>
      <c r="P163" s="29"/>
      <c r="Q163" s="21"/>
      <c r="R163" s="21"/>
    </row>
    <row r="164" s="22" customFormat="true" ht="12.75" hidden="false" customHeight="false" outlineLevel="0" collapsed="false">
      <c r="A164" s="8" t="str">
        <f aca="false">A163</f>
        <v>Спутник</v>
      </c>
      <c r="B164" s="8" t="s">
        <v>222</v>
      </c>
      <c r="C164" s="38" t="s">
        <v>241</v>
      </c>
      <c r="D164" s="39"/>
      <c r="E164" s="40"/>
      <c r="F164" s="44"/>
      <c r="G164" s="44"/>
      <c r="H164" s="44"/>
      <c r="I164" s="44"/>
      <c r="J164" s="44"/>
      <c r="K164" s="88"/>
      <c r="O164" s="29"/>
      <c r="P164" s="29"/>
      <c r="Q164" s="21"/>
      <c r="R164" s="21"/>
    </row>
    <row r="165" s="22" customFormat="true" ht="12.75" hidden="false" customHeight="false" outlineLevel="0" collapsed="false">
      <c r="A165" s="8" t="str">
        <f aca="false">A164</f>
        <v>Спутник</v>
      </c>
      <c r="B165" s="8" t="s">
        <v>222</v>
      </c>
      <c r="C165" s="34" t="s">
        <v>242</v>
      </c>
      <c r="D165" s="35" t="s">
        <v>243</v>
      </c>
      <c r="E165" s="36" t="n">
        <f aca="false">F165+H165+K165</f>
        <v>1</v>
      </c>
      <c r="F165" s="42" t="n">
        <v>1</v>
      </c>
      <c r="G165" s="42" t="n">
        <v>1</v>
      </c>
      <c r="H165" s="42"/>
      <c r="I165" s="42"/>
      <c r="J165" s="42"/>
      <c r="K165" s="87"/>
      <c r="L165" s="68" t="n">
        <f aca="false">IF(F165&gt;=G165,TRUE(),IF(F165&lt;G165,FALSE()))</f>
        <v>1</v>
      </c>
      <c r="M165" s="68" t="n">
        <f aca="false">IF(H165&gt;=I165,TRUE(),IF(H165&lt;I165,FALSE()))</f>
        <v>1</v>
      </c>
      <c r="N165" s="68" t="n">
        <f aca="false">IF(E165&gt;=J165,TRUE(),IF(E165&lt;J165,FALSE()))</f>
        <v>1</v>
      </c>
      <c r="O165" s="29"/>
      <c r="P165" s="29"/>
      <c r="Q165" s="21"/>
      <c r="R165" s="21"/>
    </row>
    <row r="166" s="22" customFormat="true" ht="12.75" hidden="false" customHeight="false" outlineLevel="0" collapsed="false">
      <c r="A166" s="8" t="str">
        <f aca="false">A165</f>
        <v>Спутник</v>
      </c>
      <c r="B166" s="8" t="s">
        <v>222</v>
      </c>
      <c r="C166" s="38" t="s">
        <v>244</v>
      </c>
      <c r="D166" s="39"/>
      <c r="E166" s="40"/>
      <c r="F166" s="44"/>
      <c r="G166" s="44"/>
      <c r="H166" s="44"/>
      <c r="I166" s="44"/>
      <c r="J166" s="44"/>
      <c r="K166" s="88"/>
      <c r="O166" s="29"/>
      <c r="P166" s="29"/>
      <c r="Q166" s="21"/>
      <c r="R166" s="21"/>
    </row>
    <row r="167" s="22" customFormat="true" ht="12.75" hidden="false" customHeight="false" outlineLevel="0" collapsed="false">
      <c r="A167" s="8" t="str">
        <f aca="false">A166</f>
        <v>Спутник</v>
      </c>
      <c r="B167" s="8" t="s">
        <v>222</v>
      </c>
      <c r="C167" s="17" t="s">
        <v>245</v>
      </c>
      <c r="D167" s="18" t="s">
        <v>246</v>
      </c>
      <c r="E167" s="53" t="n">
        <f aca="false">F167+H167+K167</f>
        <v>1</v>
      </c>
      <c r="F167" s="46" t="n">
        <v>1</v>
      </c>
      <c r="G167" s="46" t="n">
        <v>1</v>
      </c>
      <c r="H167" s="46"/>
      <c r="I167" s="46"/>
      <c r="J167" s="46" t="n">
        <v>1</v>
      </c>
      <c r="K167" s="89"/>
      <c r="L167" s="68" t="n">
        <f aca="false">IF(F167&gt;=G167,TRUE(),IF(F167&lt;G167,FALSE()))</f>
        <v>1</v>
      </c>
      <c r="M167" s="68" t="n">
        <f aca="false">IF(H167&gt;=I167,TRUE(),IF(H167&lt;I167,FALSE()))</f>
        <v>1</v>
      </c>
      <c r="N167" s="68" t="n">
        <f aca="false">IF(E167&gt;=J167,TRUE(),IF(E167&lt;J167,FALSE()))</f>
        <v>1</v>
      </c>
      <c r="O167" s="29"/>
      <c r="P167" s="29"/>
      <c r="Q167" s="21"/>
      <c r="R167" s="21"/>
    </row>
    <row r="168" s="22" customFormat="true" ht="12.75" hidden="false" customHeight="false" outlineLevel="0" collapsed="false">
      <c r="A168" s="8" t="str">
        <f aca="false">A167</f>
        <v>Спутник</v>
      </c>
      <c r="B168" s="8" t="s">
        <v>222</v>
      </c>
      <c r="C168" s="17" t="s">
        <v>247</v>
      </c>
      <c r="D168" s="18" t="s">
        <v>248</v>
      </c>
      <c r="E168" s="53" t="n">
        <f aca="false">F168+H168+K168</f>
        <v>0</v>
      </c>
      <c r="F168" s="46"/>
      <c r="G168" s="46"/>
      <c r="H168" s="46"/>
      <c r="I168" s="46"/>
      <c r="J168" s="46"/>
      <c r="K168" s="89"/>
      <c r="L168" s="68" t="n">
        <f aca="false">IF(F168&gt;=G168,TRUE(),IF(F168&lt;G168,FALSE()))</f>
        <v>1</v>
      </c>
      <c r="M168" s="68" t="n">
        <f aca="false">IF(H168&gt;=I168,TRUE(),IF(H168&lt;I168,FALSE()))</f>
        <v>1</v>
      </c>
      <c r="N168" s="68" t="n">
        <f aca="false">IF(E168&gt;=J168,TRUE(),IF(E168&lt;J168,FALSE()))</f>
        <v>1</v>
      </c>
      <c r="O168" s="29"/>
      <c r="P168" s="29"/>
      <c r="Q168" s="21"/>
      <c r="R168" s="21"/>
    </row>
    <row r="169" s="22" customFormat="true" ht="25.5" hidden="false" customHeight="false" outlineLevel="0" collapsed="false">
      <c r="A169" s="8" t="str">
        <f aca="false">A168</f>
        <v>Спутник</v>
      </c>
      <c r="B169" s="8" t="s">
        <v>222</v>
      </c>
      <c r="C169" s="17" t="s">
        <v>249</v>
      </c>
      <c r="D169" s="18" t="s">
        <v>250</v>
      </c>
      <c r="E169" s="53" t="n">
        <f aca="false">SUM(E170:E182)</f>
        <v>16</v>
      </c>
      <c r="F169" s="53" t="n">
        <f aca="false">SUM(F170:F182)</f>
        <v>15</v>
      </c>
      <c r="G169" s="53" t="n">
        <f aca="false">SUM(G170:G182)</f>
        <v>15</v>
      </c>
      <c r="H169" s="53" t="n">
        <f aca="false">SUM(H170:H182)</f>
        <v>1</v>
      </c>
      <c r="I169" s="53" t="n">
        <f aca="false">SUM(I170:I182)</f>
        <v>1</v>
      </c>
      <c r="J169" s="53" t="n">
        <f aca="false">SUM(J170:J182)</f>
        <v>16</v>
      </c>
      <c r="K169" s="86" t="n">
        <f aca="false">SUM(K170:K182)</f>
        <v>0</v>
      </c>
      <c r="L169" s="29"/>
      <c r="M169" s="29"/>
      <c r="N169" s="29"/>
      <c r="O169" s="29"/>
      <c r="P169" s="29"/>
      <c r="Q169" s="21"/>
      <c r="R169" s="21"/>
    </row>
    <row r="170" s="22" customFormat="true" ht="12.75" hidden="false" customHeight="false" outlineLevel="0" collapsed="false">
      <c r="A170" s="8" t="str">
        <f aca="false">A169</f>
        <v>Спутник</v>
      </c>
      <c r="B170" s="8" t="s">
        <v>222</v>
      </c>
      <c r="C170" s="34" t="s">
        <v>51</v>
      </c>
      <c r="D170" s="35" t="s">
        <v>251</v>
      </c>
      <c r="E170" s="36" t="n">
        <f aca="false">F170+H170+K170</f>
        <v>12</v>
      </c>
      <c r="F170" s="42" t="n">
        <v>11</v>
      </c>
      <c r="G170" s="42" t="n">
        <v>11</v>
      </c>
      <c r="H170" s="42" t="n">
        <v>1</v>
      </c>
      <c r="I170" s="42" t="n">
        <v>1</v>
      </c>
      <c r="J170" s="42" t="n">
        <v>12</v>
      </c>
      <c r="K170" s="87"/>
      <c r="L170" s="68" t="n">
        <f aca="false">IF(F170&gt;=G170,TRUE(),IF(F170&lt;G170,FALSE()))</f>
        <v>1</v>
      </c>
      <c r="M170" s="68" t="n">
        <f aca="false">IF(H170&gt;=I170,TRUE(),IF(H170&lt;I170,FALSE()))</f>
        <v>1</v>
      </c>
      <c r="N170" s="68" t="n">
        <f aca="false">IF(E170&gt;=J170,TRUE(),IF(E170&lt;J170,FALSE()))</f>
        <v>1</v>
      </c>
      <c r="O170" s="29"/>
      <c r="P170" s="29"/>
      <c r="Q170" s="21"/>
      <c r="R170" s="21"/>
    </row>
    <row r="171" s="22" customFormat="true" ht="12.75" hidden="false" customHeight="false" outlineLevel="0" collapsed="false">
      <c r="A171" s="8" t="str">
        <f aca="false">A170</f>
        <v>Спутник</v>
      </c>
      <c r="B171" s="8" t="s">
        <v>222</v>
      </c>
      <c r="C171" s="38" t="s">
        <v>252</v>
      </c>
      <c r="D171" s="39"/>
      <c r="E171" s="40"/>
      <c r="F171" s="44"/>
      <c r="G171" s="44"/>
      <c r="H171" s="44"/>
      <c r="I171" s="44"/>
      <c r="J171" s="44"/>
      <c r="K171" s="88"/>
      <c r="O171" s="29"/>
      <c r="P171" s="29"/>
      <c r="Q171" s="21"/>
      <c r="R171" s="21"/>
    </row>
    <row r="172" s="22" customFormat="true" ht="12.75" hidden="false" customHeight="false" outlineLevel="0" collapsed="false">
      <c r="A172" s="8" t="str">
        <f aca="false">A171</f>
        <v>Спутник</v>
      </c>
      <c r="B172" s="8" t="s">
        <v>222</v>
      </c>
      <c r="C172" s="17" t="s">
        <v>253</v>
      </c>
      <c r="D172" s="18" t="s">
        <v>254</v>
      </c>
      <c r="E172" s="53" t="n">
        <f aca="false">F172+H172+K172</f>
        <v>0</v>
      </c>
      <c r="F172" s="46"/>
      <c r="G172" s="46"/>
      <c r="H172" s="46"/>
      <c r="I172" s="46"/>
      <c r="J172" s="46"/>
      <c r="K172" s="89"/>
      <c r="L172" s="68" t="n">
        <f aca="false">IF(F172&gt;=G172,TRUE(),IF(F172&lt;G172,FALSE()))</f>
        <v>1</v>
      </c>
      <c r="M172" s="68" t="n">
        <f aca="false">IF(H172&gt;=I172,TRUE(),IF(H172&lt;I172,FALSE()))</f>
        <v>1</v>
      </c>
      <c r="N172" s="68" t="n">
        <f aca="false">IF(E172&gt;=J172,TRUE(),IF(E172&lt;J172,FALSE()))</f>
        <v>1</v>
      </c>
      <c r="O172" s="29"/>
      <c r="P172" s="29"/>
      <c r="Q172" s="21"/>
      <c r="R172" s="21"/>
    </row>
    <row r="173" s="22" customFormat="true" ht="12.75" hidden="false" customHeight="false" outlineLevel="0" collapsed="false">
      <c r="A173" s="8" t="str">
        <f aca="false">A172</f>
        <v>Спутник</v>
      </c>
      <c r="B173" s="8" t="s">
        <v>222</v>
      </c>
      <c r="C173" s="17" t="s">
        <v>255</v>
      </c>
      <c r="D173" s="18" t="s">
        <v>256</v>
      </c>
      <c r="E173" s="53" t="n">
        <f aca="false">F173+H173+K173</f>
        <v>1</v>
      </c>
      <c r="F173" s="46" t="n">
        <v>1</v>
      </c>
      <c r="G173" s="46" t="n">
        <v>1</v>
      </c>
      <c r="H173" s="46"/>
      <c r="I173" s="46"/>
      <c r="J173" s="46" t="n">
        <v>1</v>
      </c>
      <c r="K173" s="89"/>
      <c r="L173" s="68" t="n">
        <f aca="false">IF(F173&gt;=G173,TRUE(),IF(F173&lt;G173,FALSE()))</f>
        <v>1</v>
      </c>
      <c r="M173" s="68" t="n">
        <f aca="false">IF(H173&gt;=I173,TRUE(),IF(H173&lt;I173,FALSE()))</f>
        <v>1</v>
      </c>
      <c r="N173" s="68" t="n">
        <f aca="false">IF(E173&gt;=J173,TRUE(),IF(E173&lt;J173,FALSE()))</f>
        <v>1</v>
      </c>
      <c r="O173" s="29"/>
      <c r="P173" s="29"/>
      <c r="Q173" s="21"/>
      <c r="R173" s="21"/>
    </row>
    <row r="174" s="22" customFormat="true" ht="25.5" hidden="false" customHeight="false" outlineLevel="0" collapsed="false">
      <c r="A174" s="8" t="str">
        <f aca="false">A173</f>
        <v>Спутник</v>
      </c>
      <c r="B174" s="8" t="s">
        <v>222</v>
      </c>
      <c r="C174" s="17" t="s">
        <v>257</v>
      </c>
      <c r="D174" s="18" t="s">
        <v>258</v>
      </c>
      <c r="E174" s="53" t="n">
        <f aca="false">F174+H174+K174</f>
        <v>1</v>
      </c>
      <c r="F174" s="46" t="n">
        <v>1</v>
      </c>
      <c r="G174" s="46" t="n">
        <v>1</v>
      </c>
      <c r="H174" s="46"/>
      <c r="I174" s="46"/>
      <c r="J174" s="46" t="n">
        <v>1</v>
      </c>
      <c r="K174" s="89"/>
      <c r="L174" s="68" t="n">
        <f aca="false">IF(F174&gt;=G174,TRUE(),IF(F174&lt;G174,FALSE()))</f>
        <v>1</v>
      </c>
      <c r="M174" s="68" t="n">
        <f aca="false">IF(H174&gt;=I174,TRUE(),IF(H174&lt;I174,FALSE()))</f>
        <v>1</v>
      </c>
      <c r="N174" s="68" t="n">
        <f aca="false">IF(E174&gt;=J174,TRUE(),IF(E174&lt;J174,FALSE()))</f>
        <v>1</v>
      </c>
      <c r="O174" s="29"/>
      <c r="P174" s="29"/>
      <c r="Q174" s="21"/>
      <c r="R174" s="21"/>
    </row>
    <row r="175" s="22" customFormat="true" ht="12.75" hidden="false" customHeight="false" outlineLevel="0" collapsed="false">
      <c r="A175" s="8" t="str">
        <f aca="false">A174</f>
        <v>Спутник</v>
      </c>
      <c r="B175" s="8" t="s">
        <v>222</v>
      </c>
      <c r="C175" s="17" t="s">
        <v>259</v>
      </c>
      <c r="D175" s="18" t="s">
        <v>260</v>
      </c>
      <c r="E175" s="53" t="n">
        <f aca="false">F175+H175+K175</f>
        <v>1</v>
      </c>
      <c r="F175" s="90" t="n">
        <v>1</v>
      </c>
      <c r="G175" s="90" t="n">
        <v>1</v>
      </c>
      <c r="H175" s="46"/>
      <c r="I175" s="46"/>
      <c r="J175" s="90" t="n">
        <v>1</v>
      </c>
      <c r="K175" s="89"/>
      <c r="L175" s="68" t="n">
        <f aca="false">IF(F175&gt;=G175,TRUE(),IF(F175&lt;G175,FALSE()))</f>
        <v>1</v>
      </c>
      <c r="M175" s="68" t="n">
        <f aca="false">IF(H175&gt;=I175,TRUE(),IF(H175&lt;I175,FALSE()))</f>
        <v>1</v>
      </c>
      <c r="N175" s="68" t="n">
        <f aca="false">IF(E175&gt;=J175,TRUE(),IF(E175&lt;J175,FALSE()))</f>
        <v>1</v>
      </c>
      <c r="O175" s="29"/>
      <c r="P175" s="29"/>
      <c r="Q175" s="21"/>
      <c r="R175" s="21"/>
    </row>
    <row r="176" s="22" customFormat="true" ht="12.75" hidden="false" customHeight="false" outlineLevel="0" collapsed="false">
      <c r="A176" s="8" t="str">
        <f aca="false">A175</f>
        <v>Спутник</v>
      </c>
      <c r="B176" s="8" t="s">
        <v>222</v>
      </c>
      <c r="C176" s="17" t="s">
        <v>261</v>
      </c>
      <c r="D176" s="18" t="s">
        <v>262</v>
      </c>
      <c r="E176" s="53" t="n">
        <f aca="false">F176+H176+K176</f>
        <v>0</v>
      </c>
      <c r="F176" s="46"/>
      <c r="G176" s="46"/>
      <c r="H176" s="46"/>
      <c r="I176" s="46"/>
      <c r="J176" s="46"/>
      <c r="K176" s="89"/>
      <c r="L176" s="68" t="n">
        <f aca="false">IF(F176&gt;=G176,TRUE(),IF(F176&lt;G176,FALSE()))</f>
        <v>1</v>
      </c>
      <c r="M176" s="68" t="n">
        <f aca="false">IF(H176&gt;=I176,TRUE(),IF(H176&lt;I176,FALSE()))</f>
        <v>1</v>
      </c>
      <c r="N176" s="68" t="n">
        <f aca="false">IF(E176&gt;=J176,TRUE(),IF(E176&lt;J176,FALSE()))</f>
        <v>1</v>
      </c>
      <c r="O176" s="29"/>
      <c r="P176" s="29"/>
      <c r="Q176" s="21"/>
      <c r="R176" s="21"/>
    </row>
    <row r="177" s="22" customFormat="true" ht="12.75" hidden="false" customHeight="false" outlineLevel="0" collapsed="false">
      <c r="A177" s="8" t="str">
        <f aca="false">A176</f>
        <v>Спутник</v>
      </c>
      <c r="B177" s="8" t="s">
        <v>222</v>
      </c>
      <c r="C177" s="17" t="s">
        <v>263</v>
      </c>
      <c r="D177" s="18" t="s">
        <v>264</v>
      </c>
      <c r="E177" s="53" t="n">
        <f aca="false">F177+H177+K177</f>
        <v>1</v>
      </c>
      <c r="F177" s="46" t="n">
        <v>1</v>
      </c>
      <c r="G177" s="46" t="n">
        <v>1</v>
      </c>
      <c r="H177" s="46"/>
      <c r="I177" s="46"/>
      <c r="J177" s="91" t="n">
        <v>1</v>
      </c>
      <c r="K177" s="89"/>
      <c r="L177" s="68" t="n">
        <f aca="false">IF(F177&gt;=G177,TRUE(),IF(F177&lt;G177,FALSE()))</f>
        <v>1</v>
      </c>
      <c r="M177" s="68" t="n">
        <f aca="false">IF(H177&gt;=H177,TRUE(),IF(H177&lt;H177,FALSE()))</f>
        <v>1</v>
      </c>
      <c r="N177" s="68" t="n">
        <f aca="false">IF(E177&gt;=I177,TRUE(),IF(E177&lt;I177,FALSE()))</f>
        <v>1</v>
      </c>
      <c r="O177" s="29"/>
      <c r="P177" s="29"/>
      <c r="Q177" s="21"/>
      <c r="R177" s="21"/>
    </row>
    <row r="178" s="22" customFormat="true" ht="12.75" hidden="false" customHeight="false" outlineLevel="0" collapsed="false">
      <c r="A178" s="8" t="str">
        <f aca="false">A177</f>
        <v>Спутник</v>
      </c>
      <c r="B178" s="8" t="s">
        <v>222</v>
      </c>
      <c r="C178" s="17" t="s">
        <v>265</v>
      </c>
      <c r="D178" s="18" t="s">
        <v>266</v>
      </c>
      <c r="E178" s="53" t="n">
        <f aca="false">F178+H178+K178</f>
        <v>0</v>
      </c>
      <c r="F178" s="46"/>
      <c r="G178" s="46"/>
      <c r="H178" s="46"/>
      <c r="I178" s="46"/>
      <c r="J178" s="91"/>
      <c r="K178" s="89"/>
      <c r="L178" s="68" t="n">
        <f aca="false">IF(F178&gt;=G178,TRUE(),IF(F178&lt;G178,FALSE()))</f>
        <v>1</v>
      </c>
      <c r="M178" s="68" t="n">
        <f aca="false">IF(H178&gt;=H178,TRUE(),IF(H178&lt;H178,FALSE()))</f>
        <v>1</v>
      </c>
      <c r="N178" s="68" t="n">
        <f aca="false">IF(E178&gt;=I178,TRUE(),IF(E178&lt;I178,FALSE()))</f>
        <v>1</v>
      </c>
      <c r="O178" s="29"/>
      <c r="P178" s="29"/>
      <c r="Q178" s="21"/>
      <c r="R178" s="21"/>
    </row>
    <row r="179" s="22" customFormat="true" ht="12.75" hidden="false" customHeight="false" outlineLevel="0" collapsed="false">
      <c r="A179" s="8" t="str">
        <f aca="false">A178</f>
        <v>Спутник</v>
      </c>
      <c r="B179" s="8" t="s">
        <v>222</v>
      </c>
      <c r="C179" s="17" t="s">
        <v>267</v>
      </c>
      <c r="D179" s="18" t="s">
        <v>268</v>
      </c>
      <c r="E179" s="53" t="n">
        <f aca="false">F179+H179+K179</f>
        <v>0</v>
      </c>
      <c r="F179" s="46"/>
      <c r="G179" s="46"/>
      <c r="H179" s="46"/>
      <c r="I179" s="46"/>
      <c r="J179" s="91"/>
      <c r="K179" s="89"/>
      <c r="L179" s="68" t="n">
        <f aca="false">IF(F179&gt;=G179,TRUE(),IF(F179&lt;G179,FALSE()))</f>
        <v>1</v>
      </c>
      <c r="M179" s="68" t="n">
        <f aca="false">IF(H179&gt;=H179,TRUE(),IF(H179&lt;H179,FALSE()))</f>
        <v>1</v>
      </c>
      <c r="N179" s="68" t="n">
        <f aca="false">IF(E179&gt;=I179,TRUE(),IF(E179&lt;I179,FALSE()))</f>
        <v>1</v>
      </c>
      <c r="O179" s="29"/>
      <c r="P179" s="29"/>
      <c r="Q179" s="21"/>
      <c r="R179" s="21"/>
    </row>
    <row r="180" s="22" customFormat="true" ht="12.75" hidden="false" customHeight="false" outlineLevel="0" collapsed="false">
      <c r="A180" s="8" t="str">
        <f aca="false">A179</f>
        <v>Спутник</v>
      </c>
      <c r="B180" s="8" t="s">
        <v>222</v>
      </c>
      <c r="C180" s="17" t="s">
        <v>269</v>
      </c>
      <c r="D180" s="18" t="s">
        <v>270</v>
      </c>
      <c r="E180" s="53" t="n">
        <f aca="false">F180+H180+K180</f>
        <v>0</v>
      </c>
      <c r="F180" s="46"/>
      <c r="G180" s="46"/>
      <c r="H180" s="46"/>
      <c r="I180" s="46"/>
      <c r="J180" s="46"/>
      <c r="K180" s="89"/>
      <c r="L180" s="68" t="n">
        <f aca="false">IF(F180&gt;=G180,TRUE(),IF(F180&lt;G180,FALSE()))</f>
        <v>1</v>
      </c>
      <c r="M180" s="68" t="n">
        <f aca="false">IF(H180&gt;=I180,TRUE(),IF(H180&lt;I180,FALSE()))</f>
        <v>1</v>
      </c>
      <c r="N180" s="68" t="n">
        <f aca="false">IF(E180&gt;=J180,TRUE(),IF(E180&lt;J180,FALSE()))</f>
        <v>1</v>
      </c>
      <c r="O180" s="29"/>
      <c r="P180" s="29"/>
      <c r="Q180" s="21"/>
      <c r="R180" s="21"/>
    </row>
    <row r="181" s="22" customFormat="true" ht="25.5" hidden="false" customHeight="false" outlineLevel="0" collapsed="false">
      <c r="A181" s="8" t="str">
        <f aca="false">A180</f>
        <v>Спутник</v>
      </c>
      <c r="B181" s="8" t="s">
        <v>222</v>
      </c>
      <c r="C181" s="17" t="s">
        <v>271</v>
      </c>
      <c r="D181" s="18" t="s">
        <v>272</v>
      </c>
      <c r="E181" s="53" t="n">
        <f aca="false">F181+H181+K181</f>
        <v>0</v>
      </c>
      <c r="F181" s="46"/>
      <c r="G181" s="46"/>
      <c r="H181" s="46"/>
      <c r="I181" s="46"/>
      <c r="J181" s="46"/>
      <c r="K181" s="89"/>
      <c r="L181" s="68" t="n">
        <f aca="false">IF(F181&gt;=G181,TRUE(),IF(F181&lt;G181,FALSE()))</f>
        <v>1</v>
      </c>
      <c r="M181" s="68" t="n">
        <f aca="false">IF(H181&gt;=I181,TRUE(),IF(H181&lt;I181,FALSE()))</f>
        <v>1</v>
      </c>
      <c r="N181" s="68" t="n">
        <f aca="false">IF(E181&gt;=J181,TRUE(),IF(E181&lt;J181,FALSE()))</f>
        <v>1</v>
      </c>
      <c r="O181" s="29"/>
      <c r="P181" s="29"/>
      <c r="Q181" s="21"/>
      <c r="R181" s="21"/>
    </row>
    <row r="182" s="22" customFormat="true" ht="12.75" hidden="false" customHeight="false" outlineLevel="0" collapsed="false">
      <c r="A182" s="8" t="str">
        <f aca="false">A181</f>
        <v>Спутник</v>
      </c>
      <c r="B182" s="8" t="s">
        <v>222</v>
      </c>
      <c r="C182" s="17" t="s">
        <v>273</v>
      </c>
      <c r="D182" s="18" t="s">
        <v>274</v>
      </c>
      <c r="E182" s="53" t="n">
        <f aca="false">F182+H182+K182</f>
        <v>0</v>
      </c>
      <c r="F182" s="46"/>
      <c r="G182" s="46"/>
      <c r="H182" s="46"/>
      <c r="I182" s="46"/>
      <c r="J182" s="46"/>
      <c r="K182" s="89"/>
      <c r="L182" s="68" t="n">
        <f aca="false">IF(F182&gt;=G182,TRUE(),IF(F182&lt;G182,FALSE()))</f>
        <v>1</v>
      </c>
      <c r="M182" s="68" t="n">
        <f aca="false">IF(H182&gt;=I182,TRUE(),IF(H182&lt;I182,FALSE()))</f>
        <v>1</v>
      </c>
      <c r="N182" s="68" t="n">
        <f aca="false">IF(E182&gt;=J182,TRUE(),IF(E182&lt;J182,FALSE()))</f>
        <v>1</v>
      </c>
      <c r="O182" s="29"/>
      <c r="P182" s="29"/>
      <c r="Q182" s="21"/>
      <c r="R182" s="21"/>
    </row>
    <row r="183" s="22" customFormat="true" ht="25.5" hidden="false" customHeight="false" outlineLevel="0" collapsed="false">
      <c r="A183" s="8" t="str">
        <f aca="false">A182</f>
        <v>Спутник</v>
      </c>
      <c r="B183" s="8" t="s">
        <v>222</v>
      </c>
      <c r="C183" s="17" t="s">
        <v>275</v>
      </c>
      <c r="D183" s="18" t="s">
        <v>276</v>
      </c>
      <c r="E183" s="53" t="n">
        <f aca="false">F183+H183+K183</f>
        <v>8</v>
      </c>
      <c r="F183" s="53" t="n">
        <f aca="false">F184+F186</f>
        <v>8</v>
      </c>
      <c r="G183" s="53" t="n">
        <f aca="false">G184+G186</f>
        <v>0</v>
      </c>
      <c r="H183" s="53" t="n">
        <f aca="false">H184+H186</f>
        <v>0</v>
      </c>
      <c r="I183" s="53" t="n">
        <f aca="false">I184+I186</f>
        <v>0</v>
      </c>
      <c r="J183" s="53" t="n">
        <f aca="false">J184+J186</f>
        <v>8</v>
      </c>
      <c r="K183" s="60" t="n">
        <f aca="false">K184+K186</f>
        <v>0</v>
      </c>
      <c r="L183" s="29"/>
      <c r="M183" s="29"/>
      <c r="N183" s="29"/>
      <c r="O183" s="29"/>
      <c r="P183" s="29"/>
      <c r="Q183" s="21"/>
      <c r="R183" s="21"/>
    </row>
    <row r="184" s="22" customFormat="true" ht="12.75" hidden="false" customHeight="false" outlineLevel="0" collapsed="false">
      <c r="A184" s="8" t="str">
        <f aca="false">A183</f>
        <v>Спутник</v>
      </c>
      <c r="B184" s="8" t="s">
        <v>222</v>
      </c>
      <c r="C184" s="34" t="s">
        <v>97</v>
      </c>
      <c r="D184" s="35" t="s">
        <v>277</v>
      </c>
      <c r="E184" s="36" t="n">
        <f aca="false">F184+H184+K184</f>
        <v>8</v>
      </c>
      <c r="F184" s="42" t="n">
        <v>8</v>
      </c>
      <c r="G184" s="42"/>
      <c r="H184" s="42"/>
      <c r="I184" s="42"/>
      <c r="J184" s="42" t="n">
        <v>8</v>
      </c>
      <c r="K184" s="87"/>
      <c r="L184" s="68" t="n">
        <f aca="false">IF(F184&gt;=G184,TRUE(),IF(F184&lt;G184,FALSE()))</f>
        <v>1</v>
      </c>
      <c r="M184" s="68" t="n">
        <f aca="false">IF(H184&gt;=I184,TRUE(),IF(H184&lt;I184,FALSE()))</f>
        <v>1</v>
      </c>
      <c r="N184" s="68" t="n">
        <f aca="false">IF(E184&gt;=J184,TRUE(),IF(E184&lt;J184,FALSE()))</f>
        <v>1</v>
      </c>
      <c r="O184" s="29"/>
      <c r="P184" s="29"/>
      <c r="Q184" s="21"/>
      <c r="R184" s="21"/>
    </row>
    <row r="185" s="22" customFormat="true" ht="12.75" hidden="false" customHeight="false" outlineLevel="0" collapsed="false">
      <c r="A185" s="8" t="str">
        <f aca="false">A184</f>
        <v>Спутник</v>
      </c>
      <c r="B185" s="8" t="s">
        <v>222</v>
      </c>
      <c r="C185" s="38" t="s">
        <v>278</v>
      </c>
      <c r="D185" s="39"/>
      <c r="E185" s="40"/>
      <c r="F185" s="44"/>
      <c r="G185" s="44"/>
      <c r="H185" s="44"/>
      <c r="I185" s="44"/>
      <c r="J185" s="44"/>
      <c r="K185" s="88"/>
      <c r="O185" s="29"/>
      <c r="P185" s="29"/>
      <c r="Q185" s="21"/>
      <c r="R185" s="21"/>
    </row>
    <row r="186" s="22" customFormat="true" ht="12.75" hidden="false" customHeight="false" outlineLevel="0" collapsed="false">
      <c r="A186" s="8" t="str">
        <f aca="false">A185</f>
        <v>Спутник</v>
      </c>
      <c r="B186" s="8" t="s">
        <v>222</v>
      </c>
      <c r="C186" s="92" t="s">
        <v>279</v>
      </c>
      <c r="D186" s="18" t="s">
        <v>280</v>
      </c>
      <c r="E186" s="53"/>
      <c r="F186" s="46"/>
      <c r="G186" s="46"/>
      <c r="H186" s="46"/>
      <c r="I186" s="46"/>
      <c r="J186" s="46"/>
      <c r="K186" s="89"/>
      <c r="L186" s="68"/>
      <c r="M186" s="68"/>
      <c r="N186" s="68"/>
      <c r="O186" s="29"/>
      <c r="P186" s="29"/>
      <c r="Q186" s="21"/>
      <c r="R186" s="21"/>
    </row>
    <row r="187" s="22" customFormat="true" ht="12.75" hidden="false" customHeight="false" outlineLevel="0" collapsed="false">
      <c r="A187" s="8" t="str">
        <f aca="false">A186</f>
        <v>Спутник</v>
      </c>
      <c r="B187" s="8" t="s">
        <v>222</v>
      </c>
      <c r="C187" s="17" t="s">
        <v>281</v>
      </c>
      <c r="D187" s="18" t="s">
        <v>282</v>
      </c>
      <c r="E187" s="53" t="n">
        <f aca="false">F187+H187+K187</f>
        <v>9</v>
      </c>
      <c r="F187" s="46" t="n">
        <v>9</v>
      </c>
      <c r="G187" s="46"/>
      <c r="H187" s="46"/>
      <c r="I187" s="46"/>
      <c r="J187" s="46" t="n">
        <v>9</v>
      </c>
      <c r="K187" s="89"/>
      <c r="L187" s="29"/>
      <c r="M187" s="29"/>
      <c r="N187" s="29"/>
      <c r="O187" s="29"/>
      <c r="P187" s="29"/>
      <c r="Q187" s="21"/>
      <c r="R187" s="21"/>
    </row>
    <row r="188" s="22" customFormat="true" ht="25.5" hidden="false" customHeight="false" outlineLevel="0" collapsed="false">
      <c r="A188" s="8" t="str">
        <f aca="false">A187</f>
        <v>Спутник</v>
      </c>
      <c r="B188" s="8" t="s">
        <v>222</v>
      </c>
      <c r="C188" s="34" t="s">
        <v>283</v>
      </c>
      <c r="D188" s="35" t="s">
        <v>284</v>
      </c>
      <c r="E188" s="42"/>
      <c r="F188" s="73" t="s">
        <v>218</v>
      </c>
      <c r="G188" s="73" t="s">
        <v>218</v>
      </c>
      <c r="H188" s="73" t="s">
        <v>218</v>
      </c>
      <c r="I188" s="73" t="s">
        <v>218</v>
      </c>
      <c r="J188" s="42"/>
      <c r="K188" s="93" t="s">
        <v>218</v>
      </c>
      <c r="L188" s="29"/>
      <c r="M188" s="29"/>
      <c r="N188" s="68" t="n">
        <f aca="false">IF(E188&gt;=J188,TRUE(),IF(E188&lt;J188,FALSE()))</f>
        <v>1</v>
      </c>
      <c r="O188" s="68" t="n">
        <f aca="false">IF(E176&gt;=E188,TRUE(),IF(E176&lt;E188,FALSE()))</f>
        <v>1</v>
      </c>
      <c r="P188" s="29"/>
      <c r="Q188" s="21"/>
      <c r="R188" s="21"/>
    </row>
    <row r="189" s="22" customFormat="true" ht="25.5" hidden="false" customHeight="false" outlineLevel="0" collapsed="false">
      <c r="A189" s="8" t="str">
        <f aca="false">A188</f>
        <v>Спутник</v>
      </c>
      <c r="B189" s="8" t="s">
        <v>222</v>
      </c>
      <c r="C189" s="38" t="s">
        <v>285</v>
      </c>
      <c r="D189" s="39"/>
      <c r="E189" s="44"/>
      <c r="F189" s="80"/>
      <c r="G189" s="80"/>
      <c r="H189" s="80"/>
      <c r="I189" s="80"/>
      <c r="J189" s="44"/>
      <c r="K189" s="94"/>
      <c r="L189" s="29"/>
      <c r="M189" s="29"/>
      <c r="P189" s="29"/>
      <c r="Q189" s="21"/>
      <c r="R189" s="21"/>
    </row>
    <row r="190" s="22" customFormat="true" ht="25.5" hidden="false" customHeight="false" outlineLevel="0" collapsed="false">
      <c r="A190" s="8" t="str">
        <f aca="false">A189</f>
        <v>Спутник</v>
      </c>
      <c r="B190" s="8" t="s">
        <v>222</v>
      </c>
      <c r="C190" s="34" t="s">
        <v>286</v>
      </c>
      <c r="D190" s="35" t="s">
        <v>287</v>
      </c>
      <c r="E190" s="36" t="n">
        <f aca="false">F190+H190+K190</f>
        <v>16</v>
      </c>
      <c r="F190" s="95" t="n">
        <v>15</v>
      </c>
      <c r="G190" s="95" t="n">
        <v>15</v>
      </c>
      <c r="H190" s="95" t="n">
        <v>1</v>
      </c>
      <c r="I190" s="95" t="n">
        <v>1</v>
      </c>
      <c r="J190" s="95" t="n">
        <v>16</v>
      </c>
      <c r="K190" s="87"/>
      <c r="L190" s="68" t="n">
        <f aca="false">IF(F190&gt;=G190,TRUE(),IF(F190&lt;G190,FALSE()))</f>
        <v>1</v>
      </c>
      <c r="M190" s="68" t="n">
        <f aca="false">IF(H190&gt;=I190,TRUE(),IF(H190&lt;I190,FALSE()))</f>
        <v>1</v>
      </c>
      <c r="N190" s="68" t="n">
        <f aca="false">IF(E190&gt;=J190,TRUE(),IF(E190&lt;J190,FALSE()))</f>
        <v>1</v>
      </c>
      <c r="O190" s="29"/>
      <c r="P190" s="68" t="n">
        <f aca="false">IF(E169&gt;=E190,TRUE(),IF(E169&lt;E190,FALSE()))</f>
        <v>1</v>
      </c>
      <c r="Q190" s="21"/>
      <c r="R190" s="21"/>
    </row>
    <row r="191" s="22" customFormat="true" ht="25.5" hidden="false" customHeight="false" outlineLevel="0" collapsed="false">
      <c r="A191" s="8" t="str">
        <f aca="false">A190</f>
        <v>Спутник</v>
      </c>
      <c r="B191" s="8" t="s">
        <v>222</v>
      </c>
      <c r="C191" s="96" t="s">
        <v>288</v>
      </c>
      <c r="D191" s="97"/>
      <c r="E191" s="98"/>
      <c r="F191" s="99"/>
      <c r="G191" s="99"/>
      <c r="H191" s="99"/>
      <c r="I191" s="99"/>
      <c r="J191" s="99"/>
      <c r="K191" s="100"/>
      <c r="L191" s="29"/>
      <c r="M191" s="29"/>
      <c r="N191" s="29"/>
      <c r="O191" s="29"/>
      <c r="P191" s="29"/>
      <c r="Q191" s="21"/>
      <c r="R191" s="21"/>
    </row>
    <row r="192" s="22" customFormat="true" ht="38.25" hidden="false" customHeight="false" outlineLevel="0" collapsed="false">
      <c r="A192" s="8" t="str">
        <f aca="false">A191</f>
        <v>Спутник</v>
      </c>
      <c r="B192" s="8" t="s">
        <v>222</v>
      </c>
      <c r="C192" s="38" t="s">
        <v>289</v>
      </c>
      <c r="D192" s="39"/>
      <c r="E192" s="40"/>
      <c r="F192" s="44"/>
      <c r="G192" s="44"/>
      <c r="H192" s="44"/>
      <c r="I192" s="44"/>
      <c r="J192" s="44"/>
      <c r="K192" s="88"/>
      <c r="Q192" s="21"/>
      <c r="R192" s="21"/>
    </row>
    <row r="193" s="22" customFormat="true" ht="25.5" hidden="false" customHeight="false" outlineLevel="0" collapsed="false">
      <c r="A193" s="8" t="str">
        <f aca="false">A192</f>
        <v>Спутник</v>
      </c>
      <c r="B193" s="8" t="s">
        <v>222</v>
      </c>
      <c r="C193" s="34" t="s">
        <v>290</v>
      </c>
      <c r="D193" s="35" t="s">
        <v>291</v>
      </c>
      <c r="E193" s="36" t="n">
        <f aca="false">F193+H193+K193</f>
        <v>1</v>
      </c>
      <c r="F193" s="42"/>
      <c r="G193" s="73" t="s">
        <v>218</v>
      </c>
      <c r="H193" s="42" t="n">
        <v>1</v>
      </c>
      <c r="I193" s="73" t="s">
        <v>218</v>
      </c>
      <c r="J193" s="42" t="n">
        <v>1</v>
      </c>
      <c r="K193" s="101"/>
      <c r="L193" s="29"/>
      <c r="M193" s="29"/>
      <c r="N193" s="102" t="n">
        <f aca="false">IF(E193=J193,TRUE(),FALSE())</f>
        <v>1</v>
      </c>
      <c r="O193" s="29"/>
      <c r="P193" s="29"/>
      <c r="Q193" s="21"/>
      <c r="R193" s="21"/>
    </row>
    <row r="194" s="22" customFormat="true" ht="12.75" hidden="false" customHeight="false" outlineLevel="0" collapsed="false">
      <c r="A194" s="8" t="str">
        <f aca="false">A193</f>
        <v>Спутник</v>
      </c>
      <c r="B194" s="8" t="s">
        <v>222</v>
      </c>
      <c r="C194" s="103" t="s">
        <v>292</v>
      </c>
      <c r="D194" s="39"/>
      <c r="E194" s="40"/>
      <c r="F194" s="44"/>
      <c r="G194" s="80"/>
      <c r="H194" s="44"/>
      <c r="I194" s="80"/>
      <c r="J194" s="44"/>
      <c r="K194" s="94"/>
      <c r="L194" s="29"/>
      <c r="M194" s="29"/>
      <c r="O194" s="29"/>
      <c r="P194" s="29"/>
      <c r="Q194" s="21"/>
      <c r="R194" s="21"/>
    </row>
    <row r="195" s="12" customFormat="true" ht="12.75" hidden="false" customHeight="false" outlineLevel="0" collapsed="false">
      <c r="A195" s="8" t="str">
        <f aca="false">A194</f>
        <v>Спутник</v>
      </c>
      <c r="B195" s="9" t="s">
        <v>293</v>
      </c>
      <c r="C195" s="25" t="s">
        <v>294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</row>
    <row r="196" s="16" customFormat="true" ht="12.75" hidden="false" customHeight="false" outlineLevel="0" collapsed="false">
      <c r="A196" s="8" t="str">
        <f aca="false">A195</f>
        <v>Спутник</v>
      </c>
      <c r="B196" s="8" t="s">
        <v>293</v>
      </c>
      <c r="C196" s="82" t="s">
        <v>295</v>
      </c>
    </row>
    <row r="197" s="22" customFormat="true" ht="26.45" hidden="false" customHeight="true" outlineLevel="0" collapsed="false">
      <c r="A197" s="8" t="str">
        <f aca="false">A196</f>
        <v>Спутник</v>
      </c>
      <c r="B197" s="8" t="s">
        <v>293</v>
      </c>
      <c r="C197" s="31" t="s">
        <v>59</v>
      </c>
      <c r="D197" s="31" t="s">
        <v>5</v>
      </c>
      <c r="E197" s="31" t="s">
        <v>60</v>
      </c>
      <c r="F197" s="14" t="s">
        <v>296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58" t="s">
        <v>297</v>
      </c>
      <c r="Q197" s="29"/>
      <c r="R197" s="29"/>
      <c r="S197" s="62"/>
    </row>
    <row r="198" s="22" customFormat="true" ht="25.5" hidden="false" customHeight="false" outlineLevel="0" collapsed="false">
      <c r="A198" s="8" t="str">
        <f aca="false">A197</f>
        <v>Спутник</v>
      </c>
      <c r="B198" s="8" t="s">
        <v>293</v>
      </c>
      <c r="C198" s="31"/>
      <c r="D198" s="31"/>
      <c r="E198" s="31"/>
      <c r="F198" s="33" t="s">
        <v>298</v>
      </c>
      <c r="G198" s="33" t="s">
        <v>299</v>
      </c>
      <c r="H198" s="33" t="s">
        <v>300</v>
      </c>
      <c r="I198" s="33" t="s">
        <v>301</v>
      </c>
      <c r="J198" s="33" t="s">
        <v>302</v>
      </c>
      <c r="K198" s="33" t="s">
        <v>303</v>
      </c>
      <c r="L198" s="33" t="s">
        <v>304</v>
      </c>
      <c r="M198" s="33" t="s">
        <v>305</v>
      </c>
      <c r="N198" s="33" t="s">
        <v>306</v>
      </c>
      <c r="O198" s="31" t="s">
        <v>307</v>
      </c>
      <c r="P198" s="21"/>
      <c r="Q198" s="21"/>
      <c r="R198" s="27"/>
      <c r="S198" s="62"/>
    </row>
    <row r="199" s="22" customFormat="true" ht="12.75" hidden="false" customHeight="false" outlineLevel="0" collapsed="false">
      <c r="A199" s="8" t="str">
        <f aca="false">A198</f>
        <v>Спутник</v>
      </c>
      <c r="B199" s="8" t="s">
        <v>293</v>
      </c>
      <c r="C199" s="13" t="n">
        <v>1</v>
      </c>
      <c r="D199" s="13" t="n">
        <v>2</v>
      </c>
      <c r="E199" s="13" t="n">
        <v>3</v>
      </c>
      <c r="F199" s="13" t="n">
        <v>4</v>
      </c>
      <c r="G199" s="13" t="n">
        <v>5</v>
      </c>
      <c r="H199" s="13" t="n">
        <v>6</v>
      </c>
      <c r="I199" s="13" t="n">
        <v>7</v>
      </c>
      <c r="J199" s="13" t="n">
        <v>8</v>
      </c>
      <c r="K199" s="13" t="n">
        <v>9</v>
      </c>
      <c r="L199" s="13" t="n">
        <v>10</v>
      </c>
      <c r="M199" s="13" t="n">
        <v>11</v>
      </c>
      <c r="N199" s="13" t="n">
        <v>12</v>
      </c>
      <c r="O199" s="14" t="n">
        <v>13</v>
      </c>
      <c r="P199" s="21"/>
      <c r="Q199" s="21"/>
      <c r="R199" s="27"/>
      <c r="S199" s="62"/>
    </row>
    <row r="200" s="22" customFormat="true" ht="12.75" hidden="false" customHeight="false" outlineLevel="0" collapsed="false">
      <c r="A200" s="8" t="str">
        <f aca="false">A199</f>
        <v>Спутник</v>
      </c>
      <c r="B200" s="8" t="s">
        <v>293</v>
      </c>
      <c r="C200" s="34" t="s">
        <v>308</v>
      </c>
      <c r="D200" s="35" t="s">
        <v>309</v>
      </c>
      <c r="E200" s="36" t="n">
        <f aca="false">E202+E208+E222+E226</f>
        <v>35</v>
      </c>
      <c r="F200" s="36" t="n">
        <f aca="false">F202+F208+F222+F226</f>
        <v>3</v>
      </c>
      <c r="G200" s="36" t="n">
        <f aca="false">G202+G208+G222+G226</f>
        <v>1</v>
      </c>
      <c r="H200" s="36" t="n">
        <f aca="false">H202+H208+H222+H226</f>
        <v>5</v>
      </c>
      <c r="I200" s="36" t="n">
        <f aca="false">I202+I208+I222+I226</f>
        <v>5</v>
      </c>
      <c r="J200" s="36" t="n">
        <f aca="false">J202+J208+J222+J226</f>
        <v>8</v>
      </c>
      <c r="K200" s="36" t="n">
        <f aca="false">K202+K208+K222+K226</f>
        <v>3</v>
      </c>
      <c r="L200" s="36" t="n">
        <f aca="false">L202+L208+L222+L226</f>
        <v>7</v>
      </c>
      <c r="M200" s="36" t="n">
        <f aca="false">M202+M208+M222+M226</f>
        <v>0</v>
      </c>
      <c r="N200" s="36" t="n">
        <f aca="false">N202+N208+N222+N226</f>
        <v>2</v>
      </c>
      <c r="O200" s="37" t="n">
        <f aca="false">O202+O208+O222+O226</f>
        <v>1</v>
      </c>
      <c r="P200" s="59" t="n">
        <f aca="false">IF(E162=E200,TRUE(),IF(E162&lt;E200,FALSE()))</f>
        <v>1</v>
      </c>
      <c r="Q200" s="21"/>
      <c r="R200" s="27"/>
      <c r="S200" s="62"/>
    </row>
    <row r="201" s="22" customFormat="true" ht="25.5" hidden="false" customHeight="false" outlineLevel="0" collapsed="false">
      <c r="A201" s="8" t="str">
        <f aca="false">A200</f>
        <v>Спутник</v>
      </c>
      <c r="B201" s="8" t="s">
        <v>293</v>
      </c>
      <c r="C201" s="38" t="s">
        <v>310</v>
      </c>
      <c r="D201" s="39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1"/>
      <c r="Q201" s="29"/>
      <c r="R201" s="29"/>
      <c r="S201" s="62"/>
    </row>
    <row r="202" s="22" customFormat="true" ht="12.75" hidden="false" customHeight="false" outlineLevel="0" collapsed="false">
      <c r="A202" s="8" t="str">
        <f aca="false">A201</f>
        <v>Спутник</v>
      </c>
      <c r="B202" s="8" t="s">
        <v>293</v>
      </c>
      <c r="C202" s="34" t="s">
        <v>51</v>
      </c>
      <c r="D202" s="35" t="s">
        <v>311</v>
      </c>
      <c r="E202" s="36" t="n">
        <f aca="false">SUM(F202:O203)</f>
        <v>2</v>
      </c>
      <c r="F202" s="42"/>
      <c r="G202" s="42"/>
      <c r="H202" s="42"/>
      <c r="I202" s="42" t="n">
        <v>1</v>
      </c>
      <c r="J202" s="42"/>
      <c r="K202" s="42"/>
      <c r="L202" s="42" t="n">
        <v>1</v>
      </c>
      <c r="M202" s="42"/>
      <c r="N202" s="42"/>
      <c r="O202" s="43"/>
      <c r="P202" s="21"/>
      <c r="Q202" s="21"/>
      <c r="R202" s="29"/>
      <c r="S202" s="62"/>
    </row>
    <row r="203" s="22" customFormat="true" ht="12.75" hidden="false" customHeight="false" outlineLevel="0" collapsed="false">
      <c r="A203" s="8" t="str">
        <f aca="false">A202</f>
        <v>Спутник</v>
      </c>
      <c r="B203" s="8" t="s">
        <v>293</v>
      </c>
      <c r="C203" s="38" t="s">
        <v>241</v>
      </c>
      <c r="D203" s="39"/>
      <c r="E203" s="40"/>
      <c r="F203" s="44"/>
      <c r="G203" s="44"/>
      <c r="H203" s="44"/>
      <c r="I203" s="44"/>
      <c r="J203" s="44"/>
      <c r="K203" s="44"/>
      <c r="L203" s="44"/>
      <c r="M203" s="44"/>
      <c r="N203" s="44"/>
      <c r="O203" s="45"/>
      <c r="P203" s="21"/>
      <c r="Q203" s="21"/>
      <c r="R203" s="29"/>
      <c r="S203" s="62"/>
    </row>
    <row r="204" s="22" customFormat="true" ht="12.75" hidden="false" customHeight="false" outlineLevel="0" collapsed="false">
      <c r="A204" s="8" t="str">
        <f aca="false">A203</f>
        <v>Спутник</v>
      </c>
      <c r="B204" s="8" t="s">
        <v>293</v>
      </c>
      <c r="C204" s="34" t="s">
        <v>242</v>
      </c>
      <c r="D204" s="35" t="s">
        <v>312</v>
      </c>
      <c r="E204" s="36" t="n">
        <f aca="false">SUM(F204:O205)</f>
        <v>1</v>
      </c>
      <c r="F204" s="42"/>
      <c r="G204" s="42"/>
      <c r="H204" s="42"/>
      <c r="I204" s="42" t="n">
        <v>1</v>
      </c>
      <c r="J204" s="42"/>
      <c r="K204" s="42"/>
      <c r="L204" s="42"/>
      <c r="M204" s="42"/>
      <c r="N204" s="42"/>
      <c r="O204" s="43"/>
      <c r="P204" s="21"/>
      <c r="Q204" s="21"/>
      <c r="R204" s="29"/>
      <c r="S204" s="62"/>
    </row>
    <row r="205" s="22" customFormat="true" ht="12.75" hidden="false" customHeight="false" outlineLevel="0" collapsed="false">
      <c r="A205" s="8" t="str">
        <f aca="false">A204</f>
        <v>Спутник</v>
      </c>
      <c r="B205" s="8" t="s">
        <v>293</v>
      </c>
      <c r="C205" s="38" t="s">
        <v>244</v>
      </c>
      <c r="D205" s="39"/>
      <c r="E205" s="40"/>
      <c r="F205" s="44"/>
      <c r="G205" s="44"/>
      <c r="H205" s="44"/>
      <c r="I205" s="44"/>
      <c r="J205" s="44"/>
      <c r="K205" s="44"/>
      <c r="L205" s="44"/>
      <c r="M205" s="44"/>
      <c r="N205" s="44"/>
      <c r="O205" s="45"/>
      <c r="P205" s="21"/>
      <c r="Q205" s="21"/>
      <c r="R205" s="29"/>
      <c r="S205" s="62"/>
    </row>
    <row r="206" s="22" customFormat="true" ht="12.75" hidden="false" customHeight="false" outlineLevel="0" collapsed="false">
      <c r="A206" s="8" t="str">
        <f aca="false">A205</f>
        <v>Спутник</v>
      </c>
      <c r="B206" s="8" t="s">
        <v>293</v>
      </c>
      <c r="C206" s="17" t="s">
        <v>245</v>
      </c>
      <c r="D206" s="18" t="s">
        <v>313</v>
      </c>
      <c r="E206" s="53" t="n">
        <f aca="false">SUM(F206:O206)</f>
        <v>1</v>
      </c>
      <c r="F206" s="46"/>
      <c r="G206" s="46"/>
      <c r="H206" s="46"/>
      <c r="I206" s="46"/>
      <c r="J206" s="46"/>
      <c r="K206" s="46"/>
      <c r="L206" s="46" t="n">
        <v>1</v>
      </c>
      <c r="M206" s="46"/>
      <c r="N206" s="46"/>
      <c r="O206" s="47"/>
      <c r="P206" s="21"/>
      <c r="Q206" s="21"/>
      <c r="R206" s="29"/>
      <c r="S206" s="62"/>
    </row>
    <row r="207" s="22" customFormat="true" ht="12.75" hidden="false" customHeight="false" outlineLevel="0" collapsed="false">
      <c r="A207" s="8" t="str">
        <f aca="false">A206</f>
        <v>Спутник</v>
      </c>
      <c r="B207" s="8" t="s">
        <v>293</v>
      </c>
      <c r="C207" s="17" t="s">
        <v>247</v>
      </c>
      <c r="D207" s="18" t="s">
        <v>314</v>
      </c>
      <c r="E207" s="53" t="n">
        <f aca="false">SUM(F207:O207)</f>
        <v>0</v>
      </c>
      <c r="F207" s="46"/>
      <c r="G207" s="46"/>
      <c r="H207" s="46"/>
      <c r="I207" s="46"/>
      <c r="J207" s="46"/>
      <c r="K207" s="46"/>
      <c r="L207" s="46"/>
      <c r="M207" s="46"/>
      <c r="N207" s="46"/>
      <c r="O207" s="47"/>
      <c r="P207" s="21"/>
      <c r="Q207" s="21"/>
      <c r="R207" s="29"/>
      <c r="S207" s="62"/>
    </row>
    <row r="208" s="22" customFormat="true" ht="25.5" hidden="false" customHeight="false" outlineLevel="0" collapsed="false">
      <c r="A208" s="8" t="str">
        <f aca="false">A207</f>
        <v>Спутник</v>
      </c>
      <c r="B208" s="8" t="s">
        <v>293</v>
      </c>
      <c r="C208" s="17" t="s">
        <v>315</v>
      </c>
      <c r="D208" s="18" t="s">
        <v>316</v>
      </c>
      <c r="E208" s="53" t="n">
        <f aca="false">SUM(E209:E221)</f>
        <v>16</v>
      </c>
      <c r="F208" s="53" t="n">
        <f aca="false">SUM(F209:F221)</f>
        <v>3</v>
      </c>
      <c r="G208" s="53" t="n">
        <f aca="false">SUM(G209:G221)</f>
        <v>0</v>
      </c>
      <c r="H208" s="53" t="n">
        <f aca="false">SUM(H209:H221)</f>
        <v>2</v>
      </c>
      <c r="I208" s="53" t="n">
        <f aca="false">SUM(I209:I221)</f>
        <v>3</v>
      </c>
      <c r="J208" s="53" t="n">
        <f aca="false">SUM(J209:J221)</f>
        <v>2</v>
      </c>
      <c r="K208" s="53" t="n">
        <f aca="false">SUM(K209:K221)</f>
        <v>2</v>
      </c>
      <c r="L208" s="53" t="n">
        <f aca="false">SUM(L209:L221)</f>
        <v>3</v>
      </c>
      <c r="M208" s="53" t="n">
        <f aca="false">SUM(M209:M221)</f>
        <v>0</v>
      </c>
      <c r="N208" s="53" t="n">
        <f aca="false">SUM(N209:N221)</f>
        <v>0</v>
      </c>
      <c r="O208" s="60" t="n">
        <f aca="false">SUM(O209:O221)</f>
        <v>1</v>
      </c>
      <c r="P208" s="21"/>
      <c r="Q208" s="21"/>
      <c r="R208" s="29"/>
      <c r="S208" s="62"/>
    </row>
    <row r="209" s="22" customFormat="true" ht="12.75" hidden="false" customHeight="false" outlineLevel="0" collapsed="false">
      <c r="A209" s="8" t="str">
        <f aca="false">A208</f>
        <v>Спутник</v>
      </c>
      <c r="B209" s="8" t="s">
        <v>293</v>
      </c>
      <c r="C209" s="34" t="s">
        <v>51</v>
      </c>
      <c r="D209" s="35" t="s">
        <v>317</v>
      </c>
      <c r="E209" s="36" t="n">
        <f aca="false">SUM(F209:O210)</f>
        <v>12</v>
      </c>
      <c r="F209" s="42" t="n">
        <v>1</v>
      </c>
      <c r="G209" s="42"/>
      <c r="H209" s="42" t="n">
        <v>2</v>
      </c>
      <c r="I209" s="42" t="n">
        <v>3</v>
      </c>
      <c r="J209" s="42" t="n">
        <v>2</v>
      </c>
      <c r="K209" s="42" t="n">
        <v>2</v>
      </c>
      <c r="L209" s="42" t="n">
        <v>2</v>
      </c>
      <c r="M209" s="42"/>
      <c r="N209" s="42"/>
      <c r="O209" s="43"/>
      <c r="P209" s="21"/>
      <c r="Q209" s="21"/>
      <c r="R209" s="29"/>
      <c r="S209" s="62"/>
    </row>
    <row r="210" s="22" customFormat="true" ht="12.75" hidden="false" customHeight="false" outlineLevel="0" collapsed="false">
      <c r="A210" s="8" t="str">
        <f aca="false">A209</f>
        <v>Спутник</v>
      </c>
      <c r="B210" s="8" t="s">
        <v>293</v>
      </c>
      <c r="C210" s="38" t="s">
        <v>252</v>
      </c>
      <c r="D210" s="39"/>
      <c r="E210" s="40"/>
      <c r="F210" s="44"/>
      <c r="G210" s="44"/>
      <c r="H210" s="44"/>
      <c r="I210" s="44"/>
      <c r="J210" s="44"/>
      <c r="K210" s="44"/>
      <c r="L210" s="44"/>
      <c r="M210" s="44"/>
      <c r="N210" s="44"/>
      <c r="O210" s="45"/>
      <c r="P210" s="21"/>
      <c r="Q210" s="21"/>
      <c r="R210" s="29"/>
      <c r="S210" s="62"/>
    </row>
    <row r="211" s="22" customFormat="true" ht="12.75" hidden="false" customHeight="false" outlineLevel="0" collapsed="false">
      <c r="A211" s="8" t="str">
        <f aca="false">A210</f>
        <v>Спутник</v>
      </c>
      <c r="B211" s="8" t="s">
        <v>293</v>
      </c>
      <c r="C211" s="17" t="s">
        <v>253</v>
      </c>
      <c r="D211" s="18" t="s">
        <v>318</v>
      </c>
      <c r="E211" s="53" t="n">
        <f aca="false">SUM(F211:O211)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7"/>
      <c r="P211" s="21"/>
      <c r="Q211" s="21"/>
      <c r="R211" s="29"/>
      <c r="S211" s="62"/>
    </row>
    <row r="212" s="22" customFormat="true" ht="12.75" hidden="false" customHeight="false" outlineLevel="0" collapsed="false">
      <c r="A212" s="8" t="str">
        <f aca="false">A211</f>
        <v>Спутник</v>
      </c>
      <c r="B212" s="8" t="s">
        <v>293</v>
      </c>
      <c r="C212" s="17" t="s">
        <v>255</v>
      </c>
      <c r="D212" s="18" t="s">
        <v>319</v>
      </c>
      <c r="E212" s="53" t="n">
        <f aca="false">SUM(F212:O212)</f>
        <v>1</v>
      </c>
      <c r="F212" s="46"/>
      <c r="G212" s="46"/>
      <c r="H212" s="46"/>
      <c r="I212" s="46"/>
      <c r="J212" s="46"/>
      <c r="K212" s="46"/>
      <c r="L212" s="46"/>
      <c r="M212" s="46"/>
      <c r="N212" s="46"/>
      <c r="O212" s="47" t="n">
        <v>1</v>
      </c>
      <c r="P212" s="21"/>
      <c r="Q212" s="21"/>
      <c r="R212" s="29"/>
      <c r="S212" s="62"/>
    </row>
    <row r="213" s="22" customFormat="true" ht="25.5" hidden="false" customHeight="false" outlineLevel="0" collapsed="false">
      <c r="A213" s="8" t="str">
        <f aca="false">A212</f>
        <v>Спутник</v>
      </c>
      <c r="B213" s="8" t="s">
        <v>293</v>
      </c>
      <c r="C213" s="17" t="s">
        <v>257</v>
      </c>
      <c r="D213" s="18" t="s">
        <v>320</v>
      </c>
      <c r="E213" s="53" t="n">
        <f aca="false">SUM(F213:O213)</f>
        <v>1</v>
      </c>
      <c r="F213" s="46"/>
      <c r="G213" s="46"/>
      <c r="H213" s="46"/>
      <c r="I213" s="46"/>
      <c r="J213" s="46"/>
      <c r="K213" s="46"/>
      <c r="L213" s="46" t="n">
        <v>1</v>
      </c>
      <c r="M213" s="46"/>
      <c r="N213" s="46"/>
      <c r="O213" s="47"/>
      <c r="P213" s="21"/>
      <c r="Q213" s="21"/>
      <c r="R213" s="29"/>
      <c r="S213" s="62"/>
    </row>
    <row r="214" s="22" customFormat="true" ht="12.75" hidden="false" customHeight="false" outlineLevel="0" collapsed="false">
      <c r="A214" s="8" t="str">
        <f aca="false">A213</f>
        <v>Спутник</v>
      </c>
      <c r="B214" s="8" t="s">
        <v>293</v>
      </c>
      <c r="C214" s="17" t="s">
        <v>259</v>
      </c>
      <c r="D214" s="18" t="s">
        <v>321</v>
      </c>
      <c r="E214" s="53" t="n">
        <f aca="false">SUM(F214:O214)</f>
        <v>1</v>
      </c>
      <c r="F214" s="46" t="n">
        <v>1</v>
      </c>
      <c r="G214" s="46"/>
      <c r="H214" s="90" t="n">
        <v>0</v>
      </c>
      <c r="I214" s="46"/>
      <c r="J214" s="46"/>
      <c r="K214" s="46"/>
      <c r="L214" s="46"/>
      <c r="M214" s="46"/>
      <c r="N214" s="46"/>
      <c r="O214" s="47"/>
      <c r="P214" s="21"/>
      <c r="Q214" s="21"/>
      <c r="R214" s="29"/>
      <c r="S214" s="62"/>
    </row>
    <row r="215" s="22" customFormat="true" ht="12.75" hidden="false" customHeight="false" outlineLevel="0" collapsed="false">
      <c r="A215" s="8" t="str">
        <f aca="false">A214</f>
        <v>Спутник</v>
      </c>
      <c r="B215" s="8" t="s">
        <v>293</v>
      </c>
      <c r="C215" s="17" t="s">
        <v>261</v>
      </c>
      <c r="D215" s="18" t="s">
        <v>322</v>
      </c>
      <c r="E215" s="53" t="n">
        <f aca="false">SUM(F215:O215)</f>
        <v>0</v>
      </c>
      <c r="F215" s="46"/>
      <c r="G215" s="46"/>
      <c r="H215" s="46"/>
      <c r="I215" s="46"/>
      <c r="J215" s="46"/>
      <c r="K215" s="46"/>
      <c r="L215" s="46"/>
      <c r="M215" s="46"/>
      <c r="N215" s="46"/>
      <c r="O215" s="47"/>
      <c r="P215" s="21"/>
      <c r="Q215" s="21"/>
      <c r="R215" s="29"/>
      <c r="S215" s="62"/>
    </row>
    <row r="216" s="22" customFormat="true" ht="12.75" hidden="false" customHeight="false" outlineLevel="0" collapsed="false">
      <c r="A216" s="8" t="str">
        <f aca="false">A215</f>
        <v>Спутник</v>
      </c>
      <c r="B216" s="8" t="s">
        <v>293</v>
      </c>
      <c r="C216" s="17" t="s">
        <v>263</v>
      </c>
      <c r="D216" s="18" t="s">
        <v>323</v>
      </c>
      <c r="E216" s="53" t="n">
        <f aca="false">SUM(F216:O216)</f>
        <v>1</v>
      </c>
      <c r="F216" s="46" t="n">
        <v>1</v>
      </c>
      <c r="G216" s="46"/>
      <c r="H216" s="46"/>
      <c r="I216" s="46"/>
      <c r="J216" s="46"/>
      <c r="K216" s="46"/>
      <c r="L216" s="46"/>
      <c r="M216" s="46"/>
      <c r="N216" s="46"/>
      <c r="O216" s="47"/>
      <c r="P216" s="21"/>
      <c r="Q216" s="21"/>
      <c r="R216" s="29"/>
      <c r="S216" s="62"/>
    </row>
    <row r="217" s="22" customFormat="true" ht="12.75" hidden="false" customHeight="false" outlineLevel="0" collapsed="false">
      <c r="A217" s="8" t="str">
        <f aca="false">A216</f>
        <v>Спутник</v>
      </c>
      <c r="B217" s="8" t="s">
        <v>293</v>
      </c>
      <c r="C217" s="17" t="s">
        <v>265</v>
      </c>
      <c r="D217" s="18" t="s">
        <v>324</v>
      </c>
      <c r="E217" s="53" t="n">
        <f aca="false">SUM(F217:O217)</f>
        <v>0</v>
      </c>
      <c r="F217" s="46"/>
      <c r="G217" s="46"/>
      <c r="H217" s="46"/>
      <c r="I217" s="46"/>
      <c r="J217" s="46"/>
      <c r="K217" s="46"/>
      <c r="L217" s="46"/>
      <c r="M217" s="46"/>
      <c r="N217" s="46"/>
      <c r="O217" s="47"/>
      <c r="P217" s="21"/>
      <c r="Q217" s="21"/>
      <c r="R217" s="29"/>
      <c r="S217" s="62"/>
    </row>
    <row r="218" s="22" customFormat="true" ht="12.75" hidden="false" customHeight="false" outlineLevel="0" collapsed="false">
      <c r="A218" s="8" t="str">
        <f aca="false">A217</f>
        <v>Спутник</v>
      </c>
      <c r="B218" s="8" t="s">
        <v>293</v>
      </c>
      <c r="C218" s="17" t="s">
        <v>267</v>
      </c>
      <c r="D218" s="18" t="s">
        <v>325</v>
      </c>
      <c r="E218" s="53" t="n">
        <f aca="false">SUM(F218:O218)</f>
        <v>0</v>
      </c>
      <c r="F218" s="46"/>
      <c r="G218" s="46"/>
      <c r="H218" s="46"/>
      <c r="I218" s="46"/>
      <c r="J218" s="46"/>
      <c r="K218" s="46"/>
      <c r="L218" s="46"/>
      <c r="M218" s="46"/>
      <c r="N218" s="46"/>
      <c r="O218" s="47"/>
      <c r="P218" s="21"/>
      <c r="Q218" s="21"/>
      <c r="R218" s="29"/>
      <c r="S218" s="62"/>
    </row>
    <row r="219" s="22" customFormat="true" ht="12.75" hidden="false" customHeight="false" outlineLevel="0" collapsed="false">
      <c r="A219" s="8" t="str">
        <f aca="false">A218</f>
        <v>Спутник</v>
      </c>
      <c r="B219" s="8" t="s">
        <v>293</v>
      </c>
      <c r="C219" s="17" t="s">
        <v>269</v>
      </c>
      <c r="D219" s="18" t="s">
        <v>326</v>
      </c>
      <c r="E219" s="53" t="n">
        <f aca="false">SUM(F219:O219)</f>
        <v>0</v>
      </c>
      <c r="F219" s="46"/>
      <c r="G219" s="46"/>
      <c r="H219" s="46"/>
      <c r="I219" s="46"/>
      <c r="J219" s="46"/>
      <c r="K219" s="46"/>
      <c r="L219" s="46"/>
      <c r="M219" s="46"/>
      <c r="N219" s="46"/>
      <c r="O219" s="47"/>
      <c r="P219" s="21"/>
      <c r="Q219" s="21"/>
      <c r="R219" s="29"/>
      <c r="S219" s="62"/>
    </row>
    <row r="220" s="22" customFormat="true" ht="25.5" hidden="false" customHeight="false" outlineLevel="0" collapsed="false">
      <c r="A220" s="8" t="str">
        <f aca="false">A219</f>
        <v>Спутник</v>
      </c>
      <c r="B220" s="8" t="s">
        <v>293</v>
      </c>
      <c r="C220" s="17" t="s">
        <v>271</v>
      </c>
      <c r="D220" s="18" t="s">
        <v>327</v>
      </c>
      <c r="E220" s="53" t="n">
        <f aca="false">SUM(F220:O220)</f>
        <v>0</v>
      </c>
      <c r="F220" s="46"/>
      <c r="G220" s="46"/>
      <c r="H220" s="46"/>
      <c r="I220" s="46"/>
      <c r="J220" s="46"/>
      <c r="K220" s="46"/>
      <c r="L220" s="46"/>
      <c r="M220" s="46"/>
      <c r="N220" s="46"/>
      <c r="O220" s="47"/>
      <c r="P220" s="21"/>
      <c r="Q220" s="21"/>
      <c r="R220" s="29"/>
      <c r="S220" s="62"/>
    </row>
    <row r="221" s="22" customFormat="true" ht="12.75" hidden="false" customHeight="false" outlineLevel="0" collapsed="false">
      <c r="A221" s="8" t="str">
        <f aca="false">A220</f>
        <v>Спутник</v>
      </c>
      <c r="B221" s="8" t="s">
        <v>293</v>
      </c>
      <c r="C221" s="17" t="s">
        <v>273</v>
      </c>
      <c r="D221" s="18" t="s">
        <v>328</v>
      </c>
      <c r="E221" s="53" t="n">
        <f aca="false">SUM(F221:O221)</f>
        <v>0</v>
      </c>
      <c r="F221" s="46"/>
      <c r="G221" s="46"/>
      <c r="H221" s="46"/>
      <c r="I221" s="46"/>
      <c r="J221" s="46"/>
      <c r="K221" s="46"/>
      <c r="L221" s="46"/>
      <c r="M221" s="46"/>
      <c r="N221" s="46"/>
      <c r="O221" s="47"/>
      <c r="P221" s="21"/>
      <c r="Q221" s="21"/>
      <c r="R221" s="29"/>
      <c r="S221" s="62"/>
    </row>
    <row r="222" s="22" customFormat="true" ht="25.5" hidden="false" customHeight="false" outlineLevel="0" collapsed="false">
      <c r="A222" s="8" t="str">
        <f aca="false">A221</f>
        <v>Спутник</v>
      </c>
      <c r="B222" s="8" t="s">
        <v>293</v>
      </c>
      <c r="C222" s="17" t="s">
        <v>275</v>
      </c>
      <c r="D222" s="18" t="s">
        <v>329</v>
      </c>
      <c r="E222" s="53" t="n">
        <f aca="false">E223+E225</f>
        <v>8</v>
      </c>
      <c r="F222" s="53" t="n">
        <f aca="false">F223+F225</f>
        <v>0</v>
      </c>
      <c r="G222" s="53" t="n">
        <f aca="false">G223+G225</f>
        <v>0</v>
      </c>
      <c r="H222" s="53" t="n">
        <f aca="false">H223+H225</f>
        <v>1</v>
      </c>
      <c r="I222" s="53" t="n">
        <f aca="false">I223+I225</f>
        <v>0</v>
      </c>
      <c r="J222" s="53" t="n">
        <f aca="false">J223+J225</f>
        <v>4</v>
      </c>
      <c r="K222" s="53" t="n">
        <f aca="false">K223+K225</f>
        <v>1</v>
      </c>
      <c r="L222" s="53" t="n">
        <f aca="false">L223+L225</f>
        <v>2</v>
      </c>
      <c r="M222" s="53" t="n">
        <f aca="false">M223+M225</f>
        <v>0</v>
      </c>
      <c r="N222" s="53" t="n">
        <f aca="false">N223+N225</f>
        <v>0</v>
      </c>
      <c r="O222" s="60" t="n">
        <f aca="false">O223+O225</f>
        <v>0</v>
      </c>
      <c r="P222" s="21"/>
      <c r="Q222" s="21"/>
      <c r="R222" s="29"/>
      <c r="S222" s="62"/>
    </row>
    <row r="223" s="22" customFormat="true" ht="12.75" hidden="false" customHeight="false" outlineLevel="0" collapsed="false">
      <c r="A223" s="8" t="str">
        <f aca="false">A222</f>
        <v>Спутник</v>
      </c>
      <c r="B223" s="8" t="s">
        <v>293</v>
      </c>
      <c r="C223" s="34" t="s">
        <v>97</v>
      </c>
      <c r="D223" s="35" t="s">
        <v>330</v>
      </c>
      <c r="E223" s="36" t="n">
        <f aca="false">SUM(F223:O224)</f>
        <v>8</v>
      </c>
      <c r="F223" s="42"/>
      <c r="G223" s="42"/>
      <c r="H223" s="42" t="n">
        <v>1</v>
      </c>
      <c r="I223" s="42"/>
      <c r="J223" s="42" t="n">
        <v>4</v>
      </c>
      <c r="K223" s="42" t="n">
        <v>1</v>
      </c>
      <c r="L223" s="42" t="n">
        <v>2</v>
      </c>
      <c r="M223" s="42"/>
      <c r="N223" s="42"/>
      <c r="O223" s="43"/>
      <c r="P223" s="21"/>
      <c r="Q223" s="21"/>
      <c r="R223" s="29"/>
      <c r="S223" s="62"/>
    </row>
    <row r="224" s="22" customFormat="true" ht="12.75" hidden="false" customHeight="false" outlineLevel="0" collapsed="false">
      <c r="A224" s="8" t="str">
        <f aca="false">A223</f>
        <v>Спутник</v>
      </c>
      <c r="B224" s="8" t="s">
        <v>293</v>
      </c>
      <c r="C224" s="38" t="s">
        <v>278</v>
      </c>
      <c r="D224" s="39"/>
      <c r="E224" s="40"/>
      <c r="F224" s="44"/>
      <c r="G224" s="44"/>
      <c r="H224" s="44"/>
      <c r="I224" s="44"/>
      <c r="J224" s="44"/>
      <c r="K224" s="44"/>
      <c r="L224" s="44"/>
      <c r="M224" s="44"/>
      <c r="N224" s="44"/>
      <c r="O224" s="45"/>
      <c r="P224" s="21"/>
      <c r="Q224" s="21"/>
      <c r="R224" s="29"/>
      <c r="S224" s="62"/>
    </row>
    <row r="225" s="22" customFormat="true" ht="12.75" hidden="false" customHeight="false" outlineLevel="0" collapsed="false">
      <c r="A225" s="8" t="str">
        <f aca="false">A224</f>
        <v>Спутник</v>
      </c>
      <c r="B225" s="8" t="s">
        <v>293</v>
      </c>
      <c r="C225" s="92" t="s">
        <v>279</v>
      </c>
      <c r="D225" s="18" t="s">
        <v>331</v>
      </c>
      <c r="E225" s="54"/>
      <c r="F225" s="46"/>
      <c r="G225" s="46"/>
      <c r="H225" s="46"/>
      <c r="I225" s="46"/>
      <c r="J225" s="46"/>
      <c r="K225" s="46"/>
      <c r="L225" s="46"/>
      <c r="M225" s="46"/>
      <c r="N225" s="46"/>
      <c r="O225" s="47"/>
      <c r="P225" s="21"/>
      <c r="Q225" s="21"/>
      <c r="R225" s="29"/>
      <c r="S225" s="62"/>
    </row>
    <row r="226" s="22" customFormat="true" ht="12.75" hidden="false" customHeight="false" outlineLevel="0" collapsed="false">
      <c r="A226" s="8" t="str">
        <f aca="false">A225</f>
        <v>Спутник</v>
      </c>
      <c r="B226" s="8" t="s">
        <v>293</v>
      </c>
      <c r="C226" s="17" t="s">
        <v>281</v>
      </c>
      <c r="D226" s="18" t="s">
        <v>332</v>
      </c>
      <c r="E226" s="53" t="n">
        <f aca="false">SUM(F226:O226)</f>
        <v>9</v>
      </c>
      <c r="F226" s="46"/>
      <c r="G226" s="46" t="n">
        <v>1</v>
      </c>
      <c r="H226" s="46" t="n">
        <v>2</v>
      </c>
      <c r="I226" s="46" t="n">
        <v>1</v>
      </c>
      <c r="J226" s="46" t="n">
        <v>2</v>
      </c>
      <c r="K226" s="46"/>
      <c r="L226" s="46" t="n">
        <v>1</v>
      </c>
      <c r="M226" s="46"/>
      <c r="N226" s="46" t="n">
        <v>2</v>
      </c>
      <c r="O226" s="47"/>
      <c r="P226" s="21"/>
      <c r="Q226" s="21"/>
      <c r="R226" s="29"/>
      <c r="S226" s="62"/>
    </row>
    <row r="227" s="12" customFormat="true" ht="12.75" hidden="false" customHeight="false" outlineLevel="0" collapsed="false">
      <c r="A227" s="8" t="str">
        <f aca="false">A226</f>
        <v>Спутник</v>
      </c>
      <c r="B227" s="9" t="s">
        <v>333</v>
      </c>
      <c r="C227" s="25" t="s">
        <v>334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</row>
    <row r="228" s="16" customFormat="true" ht="12.75" hidden="false" customHeight="false" outlineLevel="0" collapsed="false">
      <c r="A228" s="8" t="str">
        <f aca="false">A227</f>
        <v>Спутник</v>
      </c>
      <c r="B228" s="8" t="s">
        <v>333</v>
      </c>
      <c r="C228" s="82" t="s">
        <v>335</v>
      </c>
    </row>
    <row r="229" s="22" customFormat="true" ht="12.75" hidden="false" customHeight="true" outlineLevel="0" collapsed="false">
      <c r="A229" s="8" t="str">
        <f aca="false">A228</f>
        <v>Спутник</v>
      </c>
      <c r="B229" s="8" t="s">
        <v>333</v>
      </c>
      <c r="C229" s="31" t="s">
        <v>59</v>
      </c>
      <c r="D229" s="31" t="s">
        <v>5</v>
      </c>
      <c r="E229" s="31" t="s">
        <v>336</v>
      </c>
      <c r="F229" s="31" t="s">
        <v>337</v>
      </c>
      <c r="G229" s="31"/>
      <c r="H229" s="31"/>
      <c r="I229" s="31"/>
      <c r="J229" s="31"/>
      <c r="K229" s="31"/>
      <c r="L229" s="33" t="s">
        <v>338</v>
      </c>
      <c r="M229" s="31" t="s">
        <v>339</v>
      </c>
      <c r="N229" s="31"/>
      <c r="O229" s="31"/>
      <c r="P229" s="31"/>
      <c r="Q229" s="31"/>
      <c r="R229" s="31"/>
      <c r="S229" s="104" t="s">
        <v>340</v>
      </c>
    </row>
    <row r="230" s="22" customFormat="true" ht="12.75" hidden="false" customHeight="false" outlineLevel="0" collapsed="false">
      <c r="A230" s="8" t="str">
        <f aca="false">A229</f>
        <v>Спутник</v>
      </c>
      <c r="B230" s="8" t="s">
        <v>333</v>
      </c>
      <c r="C230" s="31"/>
      <c r="D230" s="31"/>
      <c r="E230" s="31"/>
      <c r="F230" s="33" t="s">
        <v>341</v>
      </c>
      <c r="G230" s="33" t="s">
        <v>342</v>
      </c>
      <c r="H230" s="33" t="s">
        <v>343</v>
      </c>
      <c r="I230" s="33" t="s">
        <v>344</v>
      </c>
      <c r="J230" s="33" t="s">
        <v>345</v>
      </c>
      <c r="K230" s="33" t="s">
        <v>346</v>
      </c>
      <c r="L230" s="105"/>
      <c r="M230" s="33" t="s">
        <v>341</v>
      </c>
      <c r="N230" s="33" t="s">
        <v>342</v>
      </c>
      <c r="O230" s="33" t="s">
        <v>343</v>
      </c>
      <c r="P230" s="33" t="s">
        <v>344</v>
      </c>
      <c r="Q230" s="33" t="s">
        <v>345</v>
      </c>
      <c r="R230" s="33" t="s">
        <v>346</v>
      </c>
      <c r="S230" s="104"/>
    </row>
    <row r="231" s="22" customFormat="true" ht="12.75" hidden="false" customHeight="false" outlineLevel="0" collapsed="false">
      <c r="A231" s="8" t="str">
        <f aca="false">A230</f>
        <v>Спутник</v>
      </c>
      <c r="B231" s="8" t="s">
        <v>333</v>
      </c>
      <c r="C231" s="13" t="n">
        <v>1</v>
      </c>
      <c r="D231" s="13" t="n">
        <v>2</v>
      </c>
      <c r="E231" s="13" t="n">
        <v>3</v>
      </c>
      <c r="F231" s="13" t="n">
        <v>4</v>
      </c>
      <c r="G231" s="13" t="n">
        <v>5</v>
      </c>
      <c r="H231" s="13" t="n">
        <v>6</v>
      </c>
      <c r="I231" s="13" t="n">
        <v>7</v>
      </c>
      <c r="J231" s="13" t="n">
        <v>8</v>
      </c>
      <c r="K231" s="13" t="n">
        <v>9</v>
      </c>
      <c r="L231" s="13" t="n">
        <v>10</v>
      </c>
      <c r="M231" s="13" t="n">
        <v>11</v>
      </c>
      <c r="N231" s="13" t="n">
        <v>12</v>
      </c>
      <c r="O231" s="13" t="n">
        <v>13</v>
      </c>
      <c r="P231" s="13" t="n">
        <v>14</v>
      </c>
      <c r="Q231" s="13" t="n">
        <v>15</v>
      </c>
      <c r="R231" s="14" t="n">
        <v>16</v>
      </c>
      <c r="S231" s="62"/>
    </row>
    <row r="232" s="22" customFormat="true" ht="12.75" hidden="false" customHeight="false" outlineLevel="0" collapsed="false">
      <c r="A232" s="8" t="str">
        <f aca="false">A231</f>
        <v>Спутник</v>
      </c>
      <c r="B232" s="8" t="s">
        <v>333</v>
      </c>
      <c r="C232" s="34" t="s">
        <v>308</v>
      </c>
      <c r="D232" s="35" t="s">
        <v>347</v>
      </c>
      <c r="E232" s="36" t="n">
        <f aca="false">E234+E240+E254+E258</f>
        <v>35</v>
      </c>
      <c r="F232" s="36" t="n">
        <f aca="false">F234+F240+F254+F258</f>
        <v>6</v>
      </c>
      <c r="G232" s="36" t="n">
        <f aca="false">G234+G240+G254+G258</f>
        <v>0</v>
      </c>
      <c r="H232" s="36" t="n">
        <f aca="false">H234+H240+H254+H258</f>
        <v>1</v>
      </c>
      <c r="I232" s="36" t="n">
        <f aca="false">I234+I240+I254+I258</f>
        <v>9</v>
      </c>
      <c r="J232" s="36" t="n">
        <f aca="false">J234+J240+J254+J258</f>
        <v>5</v>
      </c>
      <c r="K232" s="36" t="n">
        <f aca="false">K234+K240+K254+K258</f>
        <v>14</v>
      </c>
      <c r="L232" s="36" t="n">
        <f aca="false">L234+L240+L254+L258</f>
        <v>19</v>
      </c>
      <c r="M232" s="36" t="n">
        <f aca="false">M234+M240+M254+M258</f>
        <v>3</v>
      </c>
      <c r="N232" s="36" t="n">
        <f aca="false">N234+N240+N254+N258</f>
        <v>0</v>
      </c>
      <c r="O232" s="36" t="n">
        <f aca="false">O234+O240+O254+O258</f>
        <v>2</v>
      </c>
      <c r="P232" s="36" t="n">
        <f aca="false">P234+P240+P254+P258</f>
        <v>7</v>
      </c>
      <c r="Q232" s="36" t="n">
        <f aca="false">Q234+Q240+Q254+Q258</f>
        <v>4</v>
      </c>
      <c r="R232" s="37" t="n">
        <f aca="false">R234+R240+R254+R258</f>
        <v>3</v>
      </c>
      <c r="S232" s="59" t="n">
        <f aca="false">IF(E162=E232,TRUE(),IF(E162&lt;E232,FALSE()))</f>
        <v>1</v>
      </c>
    </row>
    <row r="233" s="22" customFormat="true" ht="25.5" hidden="false" customHeight="false" outlineLevel="0" collapsed="false">
      <c r="A233" s="8" t="str">
        <f aca="false">A232</f>
        <v>Спутник</v>
      </c>
      <c r="B233" s="8" t="s">
        <v>333</v>
      </c>
      <c r="C233" s="38" t="s">
        <v>348</v>
      </c>
      <c r="D233" s="39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1"/>
    </row>
    <row r="234" s="22" customFormat="true" ht="12.75" hidden="false" customHeight="false" outlineLevel="0" collapsed="false">
      <c r="A234" s="8" t="str">
        <f aca="false">A233</f>
        <v>Спутник</v>
      </c>
      <c r="B234" s="8" t="s">
        <v>333</v>
      </c>
      <c r="C234" s="34" t="s">
        <v>51</v>
      </c>
      <c r="D234" s="35" t="s">
        <v>349</v>
      </c>
      <c r="E234" s="36" t="n">
        <f aca="false">SUM(F234:K235)</f>
        <v>2</v>
      </c>
      <c r="F234" s="42"/>
      <c r="G234" s="42"/>
      <c r="H234" s="42"/>
      <c r="I234" s="42"/>
      <c r="J234" s="42" t="n">
        <v>1</v>
      </c>
      <c r="K234" s="42" t="n">
        <v>1</v>
      </c>
      <c r="L234" s="36" t="n">
        <f aca="false">SUM(M234:R235)</f>
        <v>2</v>
      </c>
      <c r="M234" s="42"/>
      <c r="N234" s="42"/>
      <c r="O234" s="42"/>
      <c r="P234" s="42"/>
      <c r="Q234" s="42" t="n">
        <v>2</v>
      </c>
      <c r="R234" s="43"/>
      <c r="S234" s="62"/>
    </row>
    <row r="235" s="22" customFormat="true" ht="12.75" hidden="false" customHeight="false" outlineLevel="0" collapsed="false">
      <c r="A235" s="8" t="str">
        <f aca="false">A234</f>
        <v>Спутник</v>
      </c>
      <c r="B235" s="8" t="s">
        <v>333</v>
      </c>
      <c r="C235" s="38" t="s">
        <v>241</v>
      </c>
      <c r="D235" s="39"/>
      <c r="E235" s="40"/>
      <c r="F235" s="44"/>
      <c r="G235" s="44"/>
      <c r="H235" s="44"/>
      <c r="I235" s="44"/>
      <c r="J235" s="44"/>
      <c r="K235" s="44"/>
      <c r="L235" s="40"/>
      <c r="M235" s="44"/>
      <c r="N235" s="44"/>
      <c r="O235" s="44"/>
      <c r="P235" s="44"/>
      <c r="Q235" s="44"/>
      <c r="R235" s="45"/>
      <c r="S235" s="62"/>
    </row>
    <row r="236" s="22" customFormat="true" ht="12.75" hidden="false" customHeight="false" outlineLevel="0" collapsed="false">
      <c r="A236" s="8" t="str">
        <f aca="false">A235</f>
        <v>Спутник</v>
      </c>
      <c r="B236" s="8" t="s">
        <v>333</v>
      </c>
      <c r="C236" s="34" t="s">
        <v>242</v>
      </c>
      <c r="D236" s="35" t="s">
        <v>350</v>
      </c>
      <c r="E236" s="36" t="n">
        <f aca="false">SUM(F236:K237)</f>
        <v>1</v>
      </c>
      <c r="F236" s="42"/>
      <c r="G236" s="42"/>
      <c r="H236" s="42"/>
      <c r="I236" s="42"/>
      <c r="J236" s="42" t="n">
        <v>1</v>
      </c>
      <c r="K236" s="42"/>
      <c r="L236" s="36" t="n">
        <f aca="false">SUM(M236:R237)</f>
        <v>1</v>
      </c>
      <c r="M236" s="42"/>
      <c r="N236" s="42"/>
      <c r="O236" s="42"/>
      <c r="P236" s="42"/>
      <c r="Q236" s="42" t="n">
        <v>1</v>
      </c>
      <c r="R236" s="43"/>
      <c r="S236" s="62"/>
    </row>
    <row r="237" s="22" customFormat="true" ht="12.75" hidden="false" customHeight="false" outlineLevel="0" collapsed="false">
      <c r="A237" s="8" t="str">
        <f aca="false">A236</f>
        <v>Спутник</v>
      </c>
      <c r="B237" s="8" t="s">
        <v>333</v>
      </c>
      <c r="C237" s="38" t="s">
        <v>244</v>
      </c>
      <c r="D237" s="39"/>
      <c r="E237" s="40"/>
      <c r="F237" s="44"/>
      <c r="G237" s="44"/>
      <c r="H237" s="44"/>
      <c r="I237" s="44"/>
      <c r="J237" s="44"/>
      <c r="K237" s="44"/>
      <c r="L237" s="40"/>
      <c r="M237" s="44"/>
      <c r="N237" s="44"/>
      <c r="O237" s="44"/>
      <c r="P237" s="44"/>
      <c r="Q237" s="44"/>
      <c r="R237" s="45"/>
      <c r="S237" s="62"/>
    </row>
    <row r="238" s="22" customFormat="true" ht="12.75" hidden="false" customHeight="false" outlineLevel="0" collapsed="false">
      <c r="A238" s="8" t="str">
        <f aca="false">A237</f>
        <v>Спутник</v>
      </c>
      <c r="B238" s="8" t="s">
        <v>333</v>
      </c>
      <c r="C238" s="17" t="s">
        <v>245</v>
      </c>
      <c r="D238" s="18" t="s">
        <v>351</v>
      </c>
      <c r="E238" s="53" t="n">
        <f aca="false">SUM(F238:K238)</f>
        <v>1</v>
      </c>
      <c r="F238" s="46"/>
      <c r="G238" s="46"/>
      <c r="H238" s="46"/>
      <c r="I238" s="46"/>
      <c r="J238" s="46"/>
      <c r="K238" s="46" t="n">
        <v>1</v>
      </c>
      <c r="L238" s="53" t="n">
        <f aca="false">SUM(M238:R238)</f>
        <v>1</v>
      </c>
      <c r="M238" s="46"/>
      <c r="N238" s="46"/>
      <c r="O238" s="46"/>
      <c r="P238" s="46"/>
      <c r="Q238" s="46" t="n">
        <v>1</v>
      </c>
      <c r="R238" s="47"/>
      <c r="S238" s="62"/>
    </row>
    <row r="239" s="22" customFormat="true" ht="12.75" hidden="false" customHeight="false" outlineLevel="0" collapsed="false">
      <c r="A239" s="8" t="str">
        <f aca="false">A238</f>
        <v>Спутник</v>
      </c>
      <c r="B239" s="8" t="s">
        <v>333</v>
      </c>
      <c r="C239" s="17" t="s">
        <v>247</v>
      </c>
      <c r="D239" s="18" t="s">
        <v>352</v>
      </c>
      <c r="E239" s="53" t="n">
        <f aca="false">SUM(F239:K239)</f>
        <v>0</v>
      </c>
      <c r="F239" s="46"/>
      <c r="G239" s="46"/>
      <c r="H239" s="46"/>
      <c r="I239" s="46"/>
      <c r="J239" s="46"/>
      <c r="K239" s="46"/>
      <c r="L239" s="53" t="n">
        <f aca="false">SUM(M239:R239)</f>
        <v>0</v>
      </c>
      <c r="M239" s="46"/>
      <c r="N239" s="46"/>
      <c r="O239" s="46"/>
      <c r="P239" s="46"/>
      <c r="Q239" s="46"/>
      <c r="R239" s="47"/>
      <c r="S239" s="62"/>
    </row>
    <row r="240" s="22" customFormat="true" ht="25.5" hidden="false" customHeight="false" outlineLevel="0" collapsed="false">
      <c r="A240" s="8" t="str">
        <f aca="false">A239</f>
        <v>Спутник</v>
      </c>
      <c r="B240" s="8" t="s">
        <v>333</v>
      </c>
      <c r="C240" s="17" t="s">
        <v>353</v>
      </c>
      <c r="D240" s="18" t="s">
        <v>354</v>
      </c>
      <c r="E240" s="53" t="n">
        <f aca="false">SUM(E241:E253)</f>
        <v>16</v>
      </c>
      <c r="F240" s="53" t="n">
        <f aca="false">SUM(F241:F253)</f>
        <v>3</v>
      </c>
      <c r="G240" s="53" t="n">
        <f aca="false">SUM(G241:G253)</f>
        <v>0</v>
      </c>
      <c r="H240" s="53" t="n">
        <f aca="false">SUM(H241:H253)</f>
        <v>0</v>
      </c>
      <c r="I240" s="53" t="n">
        <f aca="false">SUM(I241:I253)</f>
        <v>6</v>
      </c>
      <c r="J240" s="53" t="n">
        <f aca="false">SUM(J241:J253)</f>
        <v>3</v>
      </c>
      <c r="K240" s="53" t="n">
        <f aca="false">SUM(K241:K253)</f>
        <v>4</v>
      </c>
      <c r="L240" s="53" t="n">
        <f aca="false">SUM(L241:L253)</f>
        <v>16</v>
      </c>
      <c r="M240" s="53" t="n">
        <f aca="false">SUM(M241:M253)</f>
        <v>3</v>
      </c>
      <c r="N240" s="53" t="n">
        <f aca="false">SUM(N241:N253)</f>
        <v>0</v>
      </c>
      <c r="O240" s="53" t="n">
        <f aca="false">SUM(O241:O253)</f>
        <v>2</v>
      </c>
      <c r="P240" s="53" t="n">
        <f aca="false">SUM(P241:P253)</f>
        <v>6</v>
      </c>
      <c r="Q240" s="53" t="n">
        <f aca="false">SUM(Q241:Q253)</f>
        <v>2</v>
      </c>
      <c r="R240" s="60" t="n">
        <f aca="false">SUM(R241:R253)</f>
        <v>3</v>
      </c>
      <c r="S240" s="62"/>
    </row>
    <row r="241" s="22" customFormat="true" ht="12.75" hidden="false" customHeight="false" outlineLevel="0" collapsed="false">
      <c r="A241" s="8" t="str">
        <f aca="false">A240</f>
        <v>Спутник</v>
      </c>
      <c r="B241" s="8" t="s">
        <v>333</v>
      </c>
      <c r="C241" s="34" t="s">
        <v>51</v>
      </c>
      <c r="D241" s="35" t="s">
        <v>355</v>
      </c>
      <c r="E241" s="36" t="n">
        <f aca="false">SUM(F241:K242)</f>
        <v>12</v>
      </c>
      <c r="F241" s="42" t="n">
        <v>1</v>
      </c>
      <c r="G241" s="42"/>
      <c r="H241" s="42"/>
      <c r="I241" s="42" t="n">
        <v>6</v>
      </c>
      <c r="J241" s="42" t="n">
        <v>3</v>
      </c>
      <c r="K241" s="42" t="n">
        <v>2</v>
      </c>
      <c r="L241" s="36" t="n">
        <f aca="false">SUM(M241:R242)</f>
        <v>12</v>
      </c>
      <c r="M241" s="42" t="n">
        <v>1</v>
      </c>
      <c r="N241" s="42"/>
      <c r="O241" s="42" t="n">
        <v>2</v>
      </c>
      <c r="P241" s="42" t="n">
        <v>6</v>
      </c>
      <c r="Q241" s="42" t="n">
        <v>2</v>
      </c>
      <c r="R241" s="43" t="n">
        <v>1</v>
      </c>
      <c r="S241" s="62"/>
    </row>
    <row r="242" s="22" customFormat="true" ht="12.75" hidden="false" customHeight="false" outlineLevel="0" collapsed="false">
      <c r="A242" s="8" t="str">
        <f aca="false">A241</f>
        <v>Спутник</v>
      </c>
      <c r="B242" s="8" t="s">
        <v>333</v>
      </c>
      <c r="C242" s="38" t="s">
        <v>252</v>
      </c>
      <c r="D242" s="39"/>
      <c r="E242" s="40"/>
      <c r="F242" s="44"/>
      <c r="G242" s="44"/>
      <c r="H242" s="44"/>
      <c r="I242" s="44"/>
      <c r="J242" s="44"/>
      <c r="K242" s="44"/>
      <c r="L242" s="40"/>
      <c r="M242" s="44"/>
      <c r="N242" s="44"/>
      <c r="O242" s="44"/>
      <c r="P242" s="44"/>
      <c r="Q242" s="44"/>
      <c r="R242" s="45"/>
      <c r="S242" s="62"/>
    </row>
    <row r="243" s="22" customFormat="true" ht="12.75" hidden="false" customHeight="false" outlineLevel="0" collapsed="false">
      <c r="A243" s="8" t="str">
        <f aca="false">A242</f>
        <v>Спутник</v>
      </c>
      <c r="B243" s="8" t="s">
        <v>333</v>
      </c>
      <c r="C243" s="17" t="s">
        <v>253</v>
      </c>
      <c r="D243" s="18" t="s">
        <v>356</v>
      </c>
      <c r="E243" s="53" t="n">
        <f aca="false">SUM(F243:K243)</f>
        <v>0</v>
      </c>
      <c r="F243" s="46"/>
      <c r="G243" s="46"/>
      <c r="H243" s="46"/>
      <c r="I243" s="46"/>
      <c r="J243" s="46"/>
      <c r="K243" s="46"/>
      <c r="L243" s="53" t="n">
        <f aca="false">SUM(M243:R243)</f>
        <v>0</v>
      </c>
      <c r="M243" s="46"/>
      <c r="N243" s="46"/>
      <c r="O243" s="46"/>
      <c r="P243" s="46"/>
      <c r="Q243" s="46"/>
      <c r="R243" s="47"/>
      <c r="S243" s="62"/>
    </row>
    <row r="244" s="22" customFormat="true" ht="12.75" hidden="false" customHeight="false" outlineLevel="0" collapsed="false">
      <c r="A244" s="8" t="str">
        <f aca="false">A243</f>
        <v>Спутник</v>
      </c>
      <c r="B244" s="8" t="s">
        <v>333</v>
      </c>
      <c r="C244" s="17" t="s">
        <v>255</v>
      </c>
      <c r="D244" s="18" t="s">
        <v>357</v>
      </c>
      <c r="E244" s="53" t="n">
        <f aca="false">SUM(F244:K244)</f>
        <v>1</v>
      </c>
      <c r="F244" s="46"/>
      <c r="G244" s="46"/>
      <c r="H244" s="46"/>
      <c r="I244" s="46"/>
      <c r="J244" s="46"/>
      <c r="K244" s="46" t="n">
        <v>1</v>
      </c>
      <c r="L244" s="53" t="n">
        <f aca="false">SUM(M244:R244)</f>
        <v>1</v>
      </c>
      <c r="M244" s="46"/>
      <c r="N244" s="46"/>
      <c r="O244" s="46"/>
      <c r="P244" s="46"/>
      <c r="Q244" s="46"/>
      <c r="R244" s="47" t="n">
        <v>1</v>
      </c>
      <c r="S244" s="62"/>
    </row>
    <row r="245" s="22" customFormat="true" ht="25.5" hidden="false" customHeight="false" outlineLevel="0" collapsed="false">
      <c r="A245" s="8" t="str">
        <f aca="false">A244</f>
        <v>Спутник</v>
      </c>
      <c r="B245" s="8" t="s">
        <v>333</v>
      </c>
      <c r="C245" s="17" t="s">
        <v>257</v>
      </c>
      <c r="D245" s="18" t="s">
        <v>358</v>
      </c>
      <c r="E245" s="53" t="n">
        <f aca="false">SUM(F245:K245)</f>
        <v>1</v>
      </c>
      <c r="F245" s="46"/>
      <c r="G245" s="46"/>
      <c r="H245" s="46"/>
      <c r="I245" s="46"/>
      <c r="J245" s="46"/>
      <c r="K245" s="46" t="n">
        <v>1</v>
      </c>
      <c r="L245" s="53" t="n">
        <f aca="false">SUM(M245:R245)</f>
        <v>1</v>
      </c>
      <c r="M245" s="46"/>
      <c r="N245" s="46"/>
      <c r="O245" s="46"/>
      <c r="P245" s="46"/>
      <c r="Q245" s="46"/>
      <c r="R245" s="47" t="n">
        <v>1</v>
      </c>
      <c r="S245" s="62"/>
    </row>
    <row r="246" s="22" customFormat="true" ht="12.75" hidden="false" customHeight="false" outlineLevel="0" collapsed="false">
      <c r="A246" s="8" t="str">
        <f aca="false">A245</f>
        <v>Спутник</v>
      </c>
      <c r="B246" s="8" t="s">
        <v>333</v>
      </c>
      <c r="C246" s="17" t="s">
        <v>259</v>
      </c>
      <c r="D246" s="18" t="s">
        <v>359</v>
      </c>
      <c r="E246" s="53" t="n">
        <f aca="false">SUM(F246:K246)</f>
        <v>1</v>
      </c>
      <c r="F246" s="46" t="n">
        <v>1</v>
      </c>
      <c r="G246" s="46"/>
      <c r="H246" s="90" t="n">
        <v>0</v>
      </c>
      <c r="I246" s="46"/>
      <c r="J246" s="46"/>
      <c r="K246" s="46"/>
      <c r="L246" s="53" t="n">
        <f aca="false">SUM(M246:R246)</f>
        <v>1</v>
      </c>
      <c r="M246" s="46" t="n">
        <v>1</v>
      </c>
      <c r="N246" s="46"/>
      <c r="O246" s="46"/>
      <c r="P246" s="46"/>
      <c r="Q246" s="46"/>
      <c r="R246" s="47"/>
      <c r="S246" s="62"/>
    </row>
    <row r="247" s="22" customFormat="true" ht="12.75" hidden="false" customHeight="false" outlineLevel="0" collapsed="false">
      <c r="A247" s="8" t="str">
        <f aca="false">A246</f>
        <v>Спутник</v>
      </c>
      <c r="B247" s="8" t="s">
        <v>333</v>
      </c>
      <c r="C247" s="17" t="s">
        <v>261</v>
      </c>
      <c r="D247" s="18" t="s">
        <v>360</v>
      </c>
      <c r="E247" s="53" t="n">
        <f aca="false">SUM(F247:K247)</f>
        <v>0</v>
      </c>
      <c r="F247" s="46"/>
      <c r="G247" s="46"/>
      <c r="H247" s="46"/>
      <c r="I247" s="46"/>
      <c r="J247" s="46"/>
      <c r="K247" s="46"/>
      <c r="L247" s="53" t="n">
        <f aca="false">SUM(M247:R247)</f>
        <v>0</v>
      </c>
      <c r="M247" s="46"/>
      <c r="N247" s="46"/>
      <c r="O247" s="46"/>
      <c r="P247" s="46"/>
      <c r="Q247" s="46"/>
      <c r="R247" s="47"/>
      <c r="S247" s="62"/>
    </row>
    <row r="248" s="22" customFormat="true" ht="12.75" hidden="false" customHeight="false" outlineLevel="0" collapsed="false">
      <c r="A248" s="8" t="str">
        <f aca="false">A247</f>
        <v>Спутник</v>
      </c>
      <c r="B248" s="8" t="s">
        <v>333</v>
      </c>
      <c r="C248" s="17" t="s">
        <v>263</v>
      </c>
      <c r="D248" s="18" t="s">
        <v>361</v>
      </c>
      <c r="E248" s="53" t="n">
        <f aca="false">SUM(F248:K248)</f>
        <v>1</v>
      </c>
      <c r="F248" s="46" t="n">
        <v>1</v>
      </c>
      <c r="G248" s="46"/>
      <c r="H248" s="46"/>
      <c r="I248" s="46"/>
      <c r="J248" s="46"/>
      <c r="K248" s="46"/>
      <c r="L248" s="53" t="n">
        <f aca="false">SUM(M248:R248)</f>
        <v>1</v>
      </c>
      <c r="M248" s="46" t="n">
        <v>1</v>
      </c>
      <c r="N248" s="46"/>
      <c r="O248" s="46"/>
      <c r="P248" s="46"/>
      <c r="Q248" s="46"/>
      <c r="R248" s="47"/>
      <c r="S248" s="62"/>
    </row>
    <row r="249" s="22" customFormat="true" ht="12.75" hidden="false" customHeight="false" outlineLevel="0" collapsed="false">
      <c r="A249" s="8" t="str">
        <f aca="false">A248</f>
        <v>Спутник</v>
      </c>
      <c r="B249" s="8" t="s">
        <v>333</v>
      </c>
      <c r="C249" s="17" t="s">
        <v>265</v>
      </c>
      <c r="D249" s="18" t="s">
        <v>362</v>
      </c>
      <c r="E249" s="53" t="n">
        <f aca="false">SUM(F249:K249)</f>
        <v>0</v>
      </c>
      <c r="F249" s="46"/>
      <c r="G249" s="46"/>
      <c r="H249" s="46"/>
      <c r="I249" s="46"/>
      <c r="J249" s="46"/>
      <c r="K249" s="46"/>
      <c r="L249" s="53" t="n">
        <f aca="false">SUM(M249:R249)</f>
        <v>0</v>
      </c>
      <c r="M249" s="46"/>
      <c r="N249" s="46"/>
      <c r="O249" s="46"/>
      <c r="P249" s="46"/>
      <c r="Q249" s="46"/>
      <c r="R249" s="47"/>
      <c r="S249" s="62"/>
    </row>
    <row r="250" s="22" customFormat="true" ht="12.75" hidden="false" customHeight="false" outlineLevel="0" collapsed="false">
      <c r="A250" s="8" t="str">
        <f aca="false">A249</f>
        <v>Спутник</v>
      </c>
      <c r="B250" s="8" t="s">
        <v>333</v>
      </c>
      <c r="C250" s="17" t="s">
        <v>267</v>
      </c>
      <c r="D250" s="18" t="s">
        <v>363</v>
      </c>
      <c r="E250" s="53" t="n">
        <f aca="false">SUM(F250:K250)</f>
        <v>0</v>
      </c>
      <c r="F250" s="46"/>
      <c r="G250" s="46"/>
      <c r="H250" s="46"/>
      <c r="I250" s="46"/>
      <c r="J250" s="46"/>
      <c r="K250" s="46"/>
      <c r="L250" s="53" t="n">
        <f aca="false">SUM(M250:R250)</f>
        <v>0</v>
      </c>
      <c r="M250" s="46"/>
      <c r="N250" s="46"/>
      <c r="O250" s="46"/>
      <c r="P250" s="46"/>
      <c r="Q250" s="46"/>
      <c r="R250" s="47"/>
      <c r="S250" s="62"/>
    </row>
    <row r="251" s="22" customFormat="true" ht="12.75" hidden="false" customHeight="false" outlineLevel="0" collapsed="false">
      <c r="A251" s="8" t="str">
        <f aca="false">A250</f>
        <v>Спутник</v>
      </c>
      <c r="B251" s="8" t="s">
        <v>333</v>
      </c>
      <c r="C251" s="17" t="s">
        <v>269</v>
      </c>
      <c r="D251" s="18" t="s">
        <v>364</v>
      </c>
      <c r="E251" s="53" t="n">
        <f aca="false">SUM(F251:K251)</f>
        <v>0</v>
      </c>
      <c r="F251" s="46"/>
      <c r="G251" s="46"/>
      <c r="H251" s="46"/>
      <c r="I251" s="46"/>
      <c r="J251" s="46"/>
      <c r="K251" s="46"/>
      <c r="L251" s="53" t="n">
        <f aca="false">SUM(M251:R251)</f>
        <v>0</v>
      </c>
      <c r="M251" s="46"/>
      <c r="N251" s="46"/>
      <c r="O251" s="46"/>
      <c r="P251" s="46"/>
      <c r="Q251" s="46"/>
      <c r="R251" s="47"/>
      <c r="S251" s="62"/>
    </row>
    <row r="252" s="22" customFormat="true" ht="25.5" hidden="false" customHeight="false" outlineLevel="0" collapsed="false">
      <c r="A252" s="8" t="str">
        <f aca="false">A251</f>
        <v>Спутник</v>
      </c>
      <c r="B252" s="8" t="s">
        <v>333</v>
      </c>
      <c r="C252" s="17" t="s">
        <v>271</v>
      </c>
      <c r="D252" s="18" t="s">
        <v>365</v>
      </c>
      <c r="E252" s="53" t="n">
        <f aca="false">SUM(F252:K252)</f>
        <v>0</v>
      </c>
      <c r="F252" s="46"/>
      <c r="G252" s="46"/>
      <c r="H252" s="46"/>
      <c r="I252" s="46"/>
      <c r="J252" s="46"/>
      <c r="K252" s="46"/>
      <c r="L252" s="53" t="n">
        <f aca="false">SUM(M252:R252)</f>
        <v>0</v>
      </c>
      <c r="M252" s="46"/>
      <c r="N252" s="46"/>
      <c r="O252" s="46"/>
      <c r="P252" s="46"/>
      <c r="Q252" s="46"/>
      <c r="R252" s="47"/>
      <c r="S252" s="62"/>
    </row>
    <row r="253" s="22" customFormat="true" ht="12.75" hidden="false" customHeight="false" outlineLevel="0" collapsed="false">
      <c r="A253" s="8" t="str">
        <f aca="false">A252</f>
        <v>Спутник</v>
      </c>
      <c r="B253" s="8" t="s">
        <v>333</v>
      </c>
      <c r="C253" s="17" t="s">
        <v>273</v>
      </c>
      <c r="D253" s="18" t="s">
        <v>366</v>
      </c>
      <c r="E253" s="53" t="n">
        <f aca="false">SUM(F253:K253)</f>
        <v>0</v>
      </c>
      <c r="F253" s="46"/>
      <c r="G253" s="46"/>
      <c r="H253" s="46"/>
      <c r="I253" s="46"/>
      <c r="J253" s="46"/>
      <c r="K253" s="46"/>
      <c r="L253" s="53" t="n">
        <f aca="false">SUM(M253:R253)</f>
        <v>0</v>
      </c>
      <c r="M253" s="46"/>
      <c r="N253" s="46"/>
      <c r="O253" s="46"/>
      <c r="P253" s="46"/>
      <c r="Q253" s="46"/>
      <c r="R253" s="47"/>
      <c r="S253" s="62"/>
    </row>
    <row r="254" s="22" customFormat="true" ht="25.5" hidden="false" customHeight="false" outlineLevel="0" collapsed="false">
      <c r="A254" s="8" t="str">
        <f aca="false">A253</f>
        <v>Спутник</v>
      </c>
      <c r="B254" s="8" t="s">
        <v>333</v>
      </c>
      <c r="C254" s="17" t="s">
        <v>275</v>
      </c>
      <c r="D254" s="18" t="s">
        <v>367</v>
      </c>
      <c r="E254" s="53" t="n">
        <f aca="false">SUM(F254:K254)</f>
        <v>8</v>
      </c>
      <c r="F254" s="46" t="n">
        <v>1</v>
      </c>
      <c r="G254" s="46"/>
      <c r="H254" s="46"/>
      <c r="I254" s="46" t="n">
        <v>1</v>
      </c>
      <c r="J254" s="46" t="n">
        <v>1</v>
      </c>
      <c r="K254" s="46" t="n">
        <v>5</v>
      </c>
      <c r="L254" s="53" t="n">
        <f aca="false">SUM(M254:R254)</f>
        <v>1</v>
      </c>
      <c r="M254" s="46"/>
      <c r="N254" s="46"/>
      <c r="O254" s="46"/>
      <c r="P254" s="46" t="n">
        <v>1</v>
      </c>
      <c r="Q254" s="46"/>
      <c r="R254" s="47"/>
      <c r="S254" s="62"/>
    </row>
    <row r="255" s="22" customFormat="true" ht="12.75" hidden="false" customHeight="false" outlineLevel="0" collapsed="false">
      <c r="A255" s="8" t="str">
        <f aca="false">A254</f>
        <v>Спутник</v>
      </c>
      <c r="B255" s="8" t="s">
        <v>333</v>
      </c>
      <c r="C255" s="34" t="s">
        <v>97</v>
      </c>
      <c r="D255" s="35" t="s">
        <v>368</v>
      </c>
      <c r="E255" s="36" t="n">
        <f aca="false">SUM(F255:K256)</f>
        <v>8</v>
      </c>
      <c r="F255" s="42" t="n">
        <v>1</v>
      </c>
      <c r="G255" s="42"/>
      <c r="H255" s="42"/>
      <c r="I255" s="42" t="n">
        <v>1</v>
      </c>
      <c r="J255" s="42" t="n">
        <v>1</v>
      </c>
      <c r="K255" s="42" t="n">
        <v>5</v>
      </c>
      <c r="L255" s="36" t="n">
        <f aca="false">SUM(M255:R256)</f>
        <v>1</v>
      </c>
      <c r="M255" s="42"/>
      <c r="N255" s="42"/>
      <c r="O255" s="42"/>
      <c r="P255" s="42" t="n">
        <v>1</v>
      </c>
      <c r="Q255" s="42"/>
      <c r="R255" s="43"/>
      <c r="S255" s="62"/>
    </row>
    <row r="256" s="22" customFormat="true" ht="12.75" hidden="false" customHeight="false" outlineLevel="0" collapsed="false">
      <c r="A256" s="8" t="str">
        <f aca="false">A255</f>
        <v>Спутник</v>
      </c>
      <c r="B256" s="8" t="s">
        <v>333</v>
      </c>
      <c r="C256" s="38" t="s">
        <v>278</v>
      </c>
      <c r="D256" s="39"/>
      <c r="E256" s="40"/>
      <c r="F256" s="44"/>
      <c r="G256" s="44"/>
      <c r="H256" s="44"/>
      <c r="I256" s="44"/>
      <c r="J256" s="44"/>
      <c r="K256" s="44"/>
      <c r="L256" s="40"/>
      <c r="M256" s="44"/>
      <c r="N256" s="44"/>
      <c r="O256" s="44"/>
      <c r="P256" s="44"/>
      <c r="Q256" s="44"/>
      <c r="R256" s="45"/>
      <c r="S256" s="62"/>
    </row>
    <row r="257" s="22" customFormat="true" ht="12.75" hidden="false" customHeight="false" outlineLevel="0" collapsed="false">
      <c r="A257" s="8" t="str">
        <f aca="false">A256</f>
        <v>Спутник</v>
      </c>
      <c r="B257" s="8" t="s">
        <v>333</v>
      </c>
      <c r="C257" s="92" t="s">
        <v>279</v>
      </c>
      <c r="D257" s="18" t="s">
        <v>369</v>
      </c>
      <c r="E257" s="54"/>
      <c r="F257" s="46"/>
      <c r="G257" s="46"/>
      <c r="H257" s="46"/>
      <c r="I257" s="46"/>
      <c r="J257" s="46"/>
      <c r="K257" s="46"/>
      <c r="L257" s="54"/>
      <c r="M257" s="46"/>
      <c r="N257" s="46"/>
      <c r="O257" s="46"/>
      <c r="P257" s="46"/>
      <c r="Q257" s="46"/>
      <c r="R257" s="47"/>
      <c r="S257" s="62"/>
    </row>
    <row r="258" s="22" customFormat="true" ht="12.75" hidden="false" customHeight="false" outlineLevel="0" collapsed="false">
      <c r="A258" s="8" t="str">
        <f aca="false">A257</f>
        <v>Спутник</v>
      </c>
      <c r="B258" s="8" t="s">
        <v>333</v>
      </c>
      <c r="C258" s="17" t="s">
        <v>281</v>
      </c>
      <c r="D258" s="18" t="s">
        <v>370</v>
      </c>
      <c r="E258" s="53" t="n">
        <f aca="false">SUM(F258:K258)</f>
        <v>9</v>
      </c>
      <c r="F258" s="46" t="n">
        <v>2</v>
      </c>
      <c r="G258" s="46"/>
      <c r="H258" s="46" t="n">
        <v>1</v>
      </c>
      <c r="I258" s="46" t="n">
        <v>2</v>
      </c>
      <c r="J258" s="46"/>
      <c r="K258" s="46" t="n">
        <v>4</v>
      </c>
      <c r="L258" s="53" t="n">
        <f aca="false">SUM(M258:R258)</f>
        <v>0</v>
      </c>
      <c r="M258" s="46"/>
      <c r="N258" s="46"/>
      <c r="O258" s="46"/>
      <c r="P258" s="46"/>
      <c r="Q258" s="46"/>
      <c r="R258" s="47"/>
      <c r="S258" s="62"/>
    </row>
    <row r="259" s="12" customFormat="true" ht="12.75" hidden="false" customHeight="false" outlineLevel="0" collapsed="false">
      <c r="A259" s="8" t="str">
        <f aca="false">A258</f>
        <v>Спутник</v>
      </c>
      <c r="B259" s="9" t="s">
        <v>371</v>
      </c>
      <c r="C259" s="25" t="s">
        <v>372</v>
      </c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</row>
    <row r="260" s="12" customFormat="true" ht="25.5" hidden="false" customHeight="false" outlineLevel="0" collapsed="false">
      <c r="A260" s="8" t="str">
        <f aca="false">A259</f>
        <v>Спутник</v>
      </c>
      <c r="B260" s="8" t="s">
        <v>371</v>
      </c>
      <c r="C260" s="48" t="s">
        <v>373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6"/>
    </row>
    <row r="261" s="22" customFormat="true" ht="25.5" hidden="false" customHeight="false" outlineLevel="0" collapsed="false">
      <c r="A261" s="8" t="str">
        <f aca="false">A260</f>
        <v>Спутник</v>
      </c>
      <c r="B261" s="8" t="s">
        <v>371</v>
      </c>
      <c r="C261" s="33" t="s">
        <v>59</v>
      </c>
      <c r="D261" s="33" t="s">
        <v>5</v>
      </c>
      <c r="E261" s="33" t="s">
        <v>60</v>
      </c>
      <c r="F261" s="31" t="s">
        <v>374</v>
      </c>
      <c r="G261" s="29"/>
      <c r="H261" s="29"/>
      <c r="I261" s="29"/>
      <c r="J261" s="29"/>
      <c r="K261" s="29"/>
      <c r="L261" s="21"/>
      <c r="M261" s="21"/>
      <c r="N261" s="21"/>
      <c r="O261" s="21"/>
      <c r="P261" s="21"/>
      <c r="Q261" s="21"/>
      <c r="R261" s="21"/>
    </row>
    <row r="262" s="22" customFormat="true" ht="12.75" hidden="false" customHeight="false" outlineLevel="0" collapsed="false">
      <c r="A262" s="8" t="str">
        <f aca="false">A261</f>
        <v>Спутник</v>
      </c>
      <c r="B262" s="8" t="s">
        <v>371</v>
      </c>
      <c r="C262" s="13" t="n">
        <v>1</v>
      </c>
      <c r="D262" s="13" t="n">
        <v>2</v>
      </c>
      <c r="E262" s="13" t="n">
        <v>3</v>
      </c>
      <c r="F262" s="14" t="n">
        <v>4</v>
      </c>
      <c r="G262" s="29"/>
      <c r="H262" s="29"/>
      <c r="I262" s="29"/>
      <c r="J262" s="29"/>
      <c r="K262" s="29"/>
      <c r="L262" s="21"/>
      <c r="M262" s="21"/>
      <c r="N262" s="21"/>
      <c r="O262" s="21"/>
      <c r="P262" s="21"/>
      <c r="Q262" s="21"/>
      <c r="R262" s="21"/>
    </row>
    <row r="263" s="22" customFormat="true" ht="25.5" hidden="false" customHeight="false" outlineLevel="0" collapsed="false">
      <c r="A263" s="8" t="str">
        <f aca="false">A262</f>
        <v>Спутник</v>
      </c>
      <c r="B263" s="8" t="s">
        <v>371</v>
      </c>
      <c r="C263" s="34" t="s">
        <v>375</v>
      </c>
      <c r="D263" s="35" t="s">
        <v>376</v>
      </c>
      <c r="E263" s="36" t="n">
        <f aca="false">E265+E281+E267++E285</f>
        <v>2</v>
      </c>
      <c r="F263" s="37" t="n">
        <f aca="false">F265+F281+F267++F285</f>
        <v>1</v>
      </c>
      <c r="G263" s="29"/>
      <c r="H263" s="29"/>
      <c r="I263" s="29"/>
      <c r="J263" s="29"/>
      <c r="K263" s="29"/>
      <c r="L263" s="21"/>
      <c r="M263" s="21"/>
      <c r="N263" s="21"/>
      <c r="O263" s="21"/>
      <c r="P263" s="21"/>
      <c r="Q263" s="21"/>
      <c r="R263" s="21"/>
    </row>
    <row r="264" s="22" customFormat="true" ht="25.5" hidden="false" customHeight="false" outlineLevel="0" collapsed="false">
      <c r="A264" s="8" t="str">
        <f aca="false">A263</f>
        <v>Спутник</v>
      </c>
      <c r="B264" s="8" t="s">
        <v>371</v>
      </c>
      <c r="C264" s="38" t="s">
        <v>377</v>
      </c>
      <c r="D264" s="39"/>
      <c r="E264" s="40"/>
      <c r="F264" s="41"/>
      <c r="G264" s="29"/>
      <c r="H264" s="29"/>
      <c r="I264" s="29"/>
      <c r="J264" s="29"/>
      <c r="K264" s="29"/>
      <c r="L264" s="21"/>
      <c r="M264" s="21"/>
      <c r="N264" s="21"/>
      <c r="O264" s="21"/>
      <c r="P264" s="21"/>
      <c r="Q264" s="21"/>
      <c r="R264" s="21"/>
    </row>
    <row r="265" s="22" customFormat="true" ht="12.75" hidden="false" customHeight="false" outlineLevel="0" collapsed="false">
      <c r="A265" s="8" t="str">
        <f aca="false">A264</f>
        <v>Спутник</v>
      </c>
      <c r="B265" s="8" t="s">
        <v>371</v>
      </c>
      <c r="C265" s="34" t="s">
        <v>51</v>
      </c>
      <c r="D265" s="35" t="s">
        <v>378</v>
      </c>
      <c r="E265" s="42"/>
      <c r="F265" s="43"/>
      <c r="G265" s="29"/>
      <c r="H265" s="29"/>
      <c r="I265" s="29"/>
      <c r="J265" s="29"/>
      <c r="K265" s="29"/>
      <c r="L265" s="21"/>
      <c r="M265" s="21"/>
      <c r="N265" s="21"/>
      <c r="O265" s="21"/>
      <c r="P265" s="21"/>
      <c r="Q265" s="21"/>
      <c r="R265" s="21"/>
    </row>
    <row r="266" s="22" customFormat="true" ht="12.75" hidden="false" customHeight="false" outlineLevel="0" collapsed="false">
      <c r="A266" s="8" t="str">
        <f aca="false">A265</f>
        <v>Спутник</v>
      </c>
      <c r="B266" s="8" t="s">
        <v>371</v>
      </c>
      <c r="C266" s="38" t="s">
        <v>241</v>
      </c>
      <c r="D266" s="39"/>
      <c r="E266" s="44"/>
      <c r="F266" s="45"/>
      <c r="G266" s="29"/>
      <c r="H266" s="29"/>
      <c r="I266" s="29"/>
      <c r="J266" s="29"/>
      <c r="K266" s="29"/>
      <c r="L266" s="21"/>
      <c r="M266" s="21"/>
      <c r="N266" s="21"/>
      <c r="O266" s="21"/>
      <c r="P266" s="21"/>
      <c r="Q266" s="21"/>
      <c r="R266" s="21"/>
    </row>
    <row r="267" s="22" customFormat="true" ht="25.5" hidden="false" customHeight="false" outlineLevel="0" collapsed="false">
      <c r="A267" s="8" t="str">
        <f aca="false">A266</f>
        <v>Спутник</v>
      </c>
      <c r="B267" s="8" t="s">
        <v>371</v>
      </c>
      <c r="C267" s="17" t="s">
        <v>379</v>
      </c>
      <c r="D267" s="18" t="s">
        <v>380</v>
      </c>
      <c r="E267" s="53" t="n">
        <f aca="false">SUM(E268:E280)</f>
        <v>1</v>
      </c>
      <c r="F267" s="60" t="n">
        <f aca="false">SUM(F268:F280)</f>
        <v>1</v>
      </c>
      <c r="G267" s="29"/>
      <c r="H267" s="29"/>
      <c r="I267" s="29"/>
      <c r="J267" s="29"/>
      <c r="K267" s="29"/>
      <c r="L267" s="21"/>
      <c r="M267" s="21"/>
      <c r="N267" s="21"/>
      <c r="O267" s="21"/>
      <c r="P267" s="21"/>
      <c r="Q267" s="21"/>
      <c r="R267" s="21"/>
    </row>
    <row r="268" s="22" customFormat="true" ht="12.75" hidden="false" customHeight="false" outlineLevel="0" collapsed="false">
      <c r="A268" s="8" t="str">
        <f aca="false">A267</f>
        <v>Спутник</v>
      </c>
      <c r="B268" s="8" t="s">
        <v>371</v>
      </c>
      <c r="C268" s="34" t="s">
        <v>51</v>
      </c>
      <c r="D268" s="35" t="s">
        <v>381</v>
      </c>
      <c r="E268" s="42"/>
      <c r="F268" s="43"/>
      <c r="G268" s="29"/>
      <c r="H268" s="29"/>
      <c r="I268" s="29"/>
      <c r="J268" s="29"/>
      <c r="K268" s="29"/>
      <c r="L268" s="21"/>
      <c r="M268" s="21"/>
      <c r="N268" s="21"/>
      <c r="O268" s="21"/>
      <c r="P268" s="21"/>
      <c r="Q268" s="21"/>
      <c r="R268" s="21"/>
    </row>
    <row r="269" s="22" customFormat="true" ht="12.75" hidden="false" customHeight="false" outlineLevel="0" collapsed="false">
      <c r="A269" s="8" t="str">
        <f aca="false">A268</f>
        <v>Спутник</v>
      </c>
      <c r="B269" s="8" t="s">
        <v>371</v>
      </c>
      <c r="C269" s="38" t="s">
        <v>252</v>
      </c>
      <c r="D269" s="39"/>
      <c r="E269" s="44"/>
      <c r="F269" s="45"/>
      <c r="G269" s="29"/>
      <c r="H269" s="29"/>
      <c r="I269" s="29"/>
      <c r="J269" s="29"/>
      <c r="K269" s="29"/>
      <c r="L269" s="21"/>
      <c r="M269" s="21"/>
      <c r="N269" s="21"/>
      <c r="O269" s="21"/>
      <c r="P269" s="21"/>
      <c r="Q269" s="21"/>
      <c r="R269" s="21"/>
    </row>
    <row r="270" s="22" customFormat="true" ht="12.75" hidden="false" customHeight="false" outlineLevel="0" collapsed="false">
      <c r="A270" s="8" t="str">
        <f aca="false">A269</f>
        <v>Спутник</v>
      </c>
      <c r="B270" s="8" t="s">
        <v>371</v>
      </c>
      <c r="C270" s="17" t="s">
        <v>253</v>
      </c>
      <c r="D270" s="18" t="s">
        <v>382</v>
      </c>
      <c r="E270" s="46"/>
      <c r="F270" s="47"/>
      <c r="G270" s="29"/>
      <c r="H270" s="29"/>
      <c r="I270" s="29"/>
      <c r="J270" s="29"/>
      <c r="K270" s="29"/>
      <c r="L270" s="21"/>
      <c r="M270" s="21"/>
      <c r="N270" s="21"/>
      <c r="O270" s="21"/>
      <c r="P270" s="21"/>
      <c r="Q270" s="21"/>
      <c r="R270" s="21"/>
    </row>
    <row r="271" s="22" customFormat="true" ht="12.75" hidden="false" customHeight="false" outlineLevel="0" collapsed="false">
      <c r="A271" s="8" t="str">
        <f aca="false">A270</f>
        <v>Спутник</v>
      </c>
      <c r="B271" s="8" t="s">
        <v>371</v>
      </c>
      <c r="C271" s="17" t="s">
        <v>255</v>
      </c>
      <c r="D271" s="18" t="s">
        <v>383</v>
      </c>
      <c r="E271" s="46" t="n">
        <v>1</v>
      </c>
      <c r="F271" s="47" t="n">
        <v>1</v>
      </c>
      <c r="G271" s="29"/>
      <c r="H271" s="29"/>
      <c r="I271" s="29"/>
      <c r="J271" s="29"/>
      <c r="K271" s="29"/>
      <c r="L271" s="21"/>
      <c r="M271" s="21"/>
      <c r="N271" s="21"/>
      <c r="O271" s="21"/>
      <c r="P271" s="21"/>
      <c r="Q271" s="21"/>
      <c r="R271" s="21"/>
    </row>
    <row r="272" s="22" customFormat="true" ht="25.5" hidden="false" customHeight="false" outlineLevel="0" collapsed="false">
      <c r="A272" s="8" t="str">
        <f aca="false">A271</f>
        <v>Спутник</v>
      </c>
      <c r="B272" s="8" t="s">
        <v>371</v>
      </c>
      <c r="C272" s="17" t="s">
        <v>257</v>
      </c>
      <c r="D272" s="18" t="s">
        <v>384</v>
      </c>
      <c r="E272" s="46"/>
      <c r="F272" s="47"/>
      <c r="G272" s="29"/>
      <c r="H272" s="29"/>
      <c r="I272" s="29"/>
      <c r="J272" s="29"/>
      <c r="K272" s="29"/>
      <c r="L272" s="21"/>
      <c r="M272" s="21"/>
      <c r="N272" s="21"/>
      <c r="O272" s="21"/>
      <c r="P272" s="21"/>
      <c r="Q272" s="21"/>
      <c r="R272" s="21"/>
    </row>
    <row r="273" s="22" customFormat="true" ht="12.75" hidden="false" customHeight="false" outlineLevel="0" collapsed="false">
      <c r="A273" s="8" t="str">
        <f aca="false">A272</f>
        <v>Спутник</v>
      </c>
      <c r="B273" s="8" t="s">
        <v>371</v>
      </c>
      <c r="C273" s="17" t="s">
        <v>259</v>
      </c>
      <c r="D273" s="18" t="s">
        <v>385</v>
      </c>
      <c r="E273" s="46"/>
      <c r="F273" s="47"/>
      <c r="G273" s="29"/>
      <c r="H273" s="29"/>
      <c r="I273" s="29"/>
      <c r="J273" s="29"/>
      <c r="K273" s="29"/>
      <c r="L273" s="21"/>
      <c r="M273" s="21"/>
      <c r="N273" s="21"/>
      <c r="O273" s="21"/>
      <c r="P273" s="21"/>
      <c r="Q273" s="21"/>
      <c r="R273" s="21"/>
    </row>
    <row r="274" s="22" customFormat="true" ht="12.75" hidden="false" customHeight="false" outlineLevel="0" collapsed="false">
      <c r="A274" s="8" t="str">
        <f aca="false">A273</f>
        <v>Спутник</v>
      </c>
      <c r="B274" s="8" t="s">
        <v>371</v>
      </c>
      <c r="C274" s="17" t="s">
        <v>261</v>
      </c>
      <c r="D274" s="18" t="s">
        <v>386</v>
      </c>
      <c r="E274" s="46"/>
      <c r="F274" s="47"/>
      <c r="G274" s="29"/>
      <c r="H274" s="29"/>
      <c r="I274" s="29"/>
      <c r="J274" s="29"/>
      <c r="K274" s="29"/>
      <c r="L274" s="21"/>
      <c r="M274" s="21"/>
      <c r="N274" s="21"/>
      <c r="O274" s="21"/>
      <c r="P274" s="21"/>
      <c r="Q274" s="21"/>
      <c r="R274" s="21"/>
    </row>
    <row r="275" s="22" customFormat="true" ht="12.75" hidden="false" customHeight="false" outlineLevel="0" collapsed="false">
      <c r="A275" s="8" t="str">
        <f aca="false">A274</f>
        <v>Спутник</v>
      </c>
      <c r="B275" s="8" t="s">
        <v>371</v>
      </c>
      <c r="C275" s="17" t="s">
        <v>263</v>
      </c>
      <c r="D275" s="18" t="s">
        <v>387</v>
      </c>
      <c r="E275" s="46"/>
      <c r="F275" s="47"/>
      <c r="G275" s="29"/>
      <c r="H275" s="29"/>
      <c r="I275" s="29"/>
      <c r="J275" s="29"/>
      <c r="K275" s="29"/>
      <c r="L275" s="21"/>
      <c r="M275" s="21"/>
      <c r="N275" s="21"/>
      <c r="O275" s="21"/>
      <c r="P275" s="21"/>
      <c r="Q275" s="21"/>
      <c r="R275" s="21"/>
    </row>
    <row r="276" s="22" customFormat="true" ht="12.75" hidden="false" customHeight="false" outlineLevel="0" collapsed="false">
      <c r="A276" s="8" t="str">
        <f aca="false">A275</f>
        <v>Спутник</v>
      </c>
      <c r="B276" s="8" t="s">
        <v>371</v>
      </c>
      <c r="C276" s="17" t="s">
        <v>265</v>
      </c>
      <c r="D276" s="18" t="s">
        <v>388</v>
      </c>
      <c r="E276" s="46"/>
      <c r="F276" s="47"/>
      <c r="G276" s="29"/>
      <c r="H276" s="29"/>
      <c r="I276" s="29"/>
      <c r="J276" s="29"/>
      <c r="K276" s="29"/>
      <c r="L276" s="21"/>
      <c r="M276" s="21"/>
      <c r="N276" s="21"/>
      <c r="O276" s="21"/>
      <c r="P276" s="21"/>
      <c r="Q276" s="21"/>
      <c r="R276" s="21"/>
    </row>
    <row r="277" s="22" customFormat="true" ht="12.75" hidden="false" customHeight="false" outlineLevel="0" collapsed="false">
      <c r="A277" s="8" t="str">
        <f aca="false">A276</f>
        <v>Спутник</v>
      </c>
      <c r="B277" s="8" t="s">
        <v>371</v>
      </c>
      <c r="C277" s="17" t="s">
        <v>267</v>
      </c>
      <c r="D277" s="18" t="s">
        <v>389</v>
      </c>
      <c r="E277" s="46"/>
      <c r="F277" s="47"/>
      <c r="G277" s="29"/>
      <c r="H277" s="29"/>
      <c r="I277" s="29"/>
      <c r="J277" s="29"/>
      <c r="K277" s="29"/>
      <c r="L277" s="21"/>
      <c r="M277" s="21"/>
      <c r="N277" s="21"/>
      <c r="O277" s="21"/>
      <c r="P277" s="21"/>
      <c r="Q277" s="21"/>
      <c r="R277" s="21"/>
    </row>
    <row r="278" s="22" customFormat="true" ht="12.75" hidden="false" customHeight="false" outlineLevel="0" collapsed="false">
      <c r="A278" s="8" t="str">
        <f aca="false">A277</f>
        <v>Спутник</v>
      </c>
      <c r="B278" s="8" t="s">
        <v>371</v>
      </c>
      <c r="C278" s="17" t="s">
        <v>269</v>
      </c>
      <c r="D278" s="18" t="s">
        <v>390</v>
      </c>
      <c r="E278" s="46"/>
      <c r="F278" s="47"/>
      <c r="G278" s="29"/>
      <c r="H278" s="29"/>
      <c r="I278" s="29"/>
      <c r="J278" s="29"/>
      <c r="K278" s="29"/>
      <c r="L278" s="21"/>
      <c r="M278" s="21"/>
      <c r="N278" s="21"/>
      <c r="O278" s="21"/>
      <c r="P278" s="21"/>
      <c r="Q278" s="21"/>
      <c r="R278" s="21"/>
    </row>
    <row r="279" s="22" customFormat="true" ht="25.5" hidden="false" customHeight="false" outlineLevel="0" collapsed="false">
      <c r="A279" s="8" t="str">
        <f aca="false">A278</f>
        <v>Спутник</v>
      </c>
      <c r="B279" s="8" t="s">
        <v>371</v>
      </c>
      <c r="C279" s="17" t="s">
        <v>271</v>
      </c>
      <c r="D279" s="18" t="s">
        <v>391</v>
      </c>
      <c r="E279" s="46"/>
      <c r="F279" s="47"/>
      <c r="G279" s="29"/>
      <c r="H279" s="29"/>
      <c r="I279" s="29"/>
      <c r="J279" s="29"/>
      <c r="K279" s="29"/>
      <c r="L279" s="21"/>
      <c r="M279" s="21"/>
      <c r="N279" s="21"/>
      <c r="O279" s="21"/>
      <c r="P279" s="21"/>
      <c r="Q279" s="21"/>
      <c r="R279" s="21"/>
    </row>
    <row r="280" s="22" customFormat="true" ht="12.75" hidden="false" customHeight="false" outlineLevel="0" collapsed="false">
      <c r="A280" s="8" t="str">
        <f aca="false">A279</f>
        <v>Спутник</v>
      </c>
      <c r="B280" s="8" t="s">
        <v>371</v>
      </c>
      <c r="C280" s="17" t="s">
        <v>273</v>
      </c>
      <c r="D280" s="18" t="s">
        <v>392</v>
      </c>
      <c r="E280" s="46"/>
      <c r="F280" s="47"/>
      <c r="G280" s="29"/>
      <c r="H280" s="29"/>
      <c r="I280" s="29"/>
      <c r="J280" s="29"/>
      <c r="K280" s="29"/>
      <c r="L280" s="21"/>
      <c r="M280" s="21"/>
      <c r="N280" s="21"/>
      <c r="O280" s="21"/>
      <c r="P280" s="21"/>
      <c r="Q280" s="21"/>
      <c r="R280" s="21"/>
    </row>
    <row r="281" s="22" customFormat="true" ht="25.5" hidden="false" customHeight="false" outlineLevel="0" collapsed="false">
      <c r="A281" s="8" t="str">
        <f aca="false">A280</f>
        <v>Спутник</v>
      </c>
      <c r="B281" s="8" t="s">
        <v>371</v>
      </c>
      <c r="C281" s="17" t="s">
        <v>275</v>
      </c>
      <c r="D281" s="18" t="s">
        <v>393</v>
      </c>
      <c r="E281" s="55" t="n">
        <f aca="false">E282+E284</f>
        <v>0</v>
      </c>
      <c r="F281" s="56" t="n">
        <f aca="false">F282+F284</f>
        <v>0</v>
      </c>
      <c r="G281" s="29"/>
      <c r="H281" s="29"/>
      <c r="I281" s="29"/>
      <c r="J281" s="29"/>
      <c r="K281" s="29"/>
      <c r="L281" s="21"/>
      <c r="M281" s="21"/>
      <c r="N281" s="21"/>
      <c r="O281" s="21"/>
      <c r="P281" s="21"/>
      <c r="Q281" s="21"/>
      <c r="R281" s="21"/>
    </row>
    <row r="282" s="22" customFormat="true" ht="12.75" hidden="false" customHeight="false" outlineLevel="0" collapsed="false">
      <c r="A282" s="8" t="str">
        <f aca="false">A281</f>
        <v>Спутник</v>
      </c>
      <c r="B282" s="8" t="s">
        <v>371</v>
      </c>
      <c r="C282" s="34" t="s">
        <v>97</v>
      </c>
      <c r="D282" s="35" t="s">
        <v>394</v>
      </c>
      <c r="E282" s="42"/>
      <c r="F282" s="43"/>
      <c r="G282" s="29"/>
      <c r="H282" s="29"/>
      <c r="I282" s="29"/>
      <c r="J282" s="29"/>
      <c r="K282" s="29"/>
      <c r="L282" s="21"/>
      <c r="M282" s="21"/>
      <c r="N282" s="21"/>
      <c r="O282" s="21"/>
      <c r="P282" s="21"/>
      <c r="Q282" s="21"/>
      <c r="R282" s="21"/>
    </row>
    <row r="283" s="22" customFormat="true" ht="12.75" hidden="false" customHeight="false" outlineLevel="0" collapsed="false">
      <c r="A283" s="8" t="str">
        <f aca="false">A282</f>
        <v>Спутник</v>
      </c>
      <c r="B283" s="8" t="s">
        <v>371</v>
      </c>
      <c r="C283" s="38" t="s">
        <v>278</v>
      </c>
      <c r="D283" s="39"/>
      <c r="E283" s="44"/>
      <c r="F283" s="45"/>
      <c r="G283" s="29"/>
      <c r="H283" s="29"/>
      <c r="I283" s="29"/>
      <c r="J283" s="29"/>
      <c r="K283" s="29"/>
      <c r="L283" s="21"/>
      <c r="M283" s="21"/>
      <c r="N283" s="21"/>
      <c r="O283" s="21"/>
      <c r="P283" s="21"/>
      <c r="Q283" s="21"/>
      <c r="R283" s="21"/>
    </row>
    <row r="284" s="22" customFormat="true" ht="12.75" hidden="false" customHeight="false" outlineLevel="0" collapsed="false">
      <c r="A284" s="8" t="str">
        <f aca="false">A283</f>
        <v>Спутник</v>
      </c>
      <c r="B284" s="8" t="s">
        <v>371</v>
      </c>
      <c r="C284" s="17" t="s">
        <v>279</v>
      </c>
      <c r="D284" s="18" t="s">
        <v>395</v>
      </c>
      <c r="E284" s="46"/>
      <c r="F284" s="47"/>
      <c r="G284" s="29"/>
      <c r="H284" s="29"/>
      <c r="I284" s="29"/>
      <c r="J284" s="29"/>
      <c r="K284" s="29"/>
      <c r="L284" s="21"/>
      <c r="M284" s="21"/>
      <c r="N284" s="21"/>
      <c r="O284" s="21"/>
      <c r="P284" s="21"/>
      <c r="Q284" s="21"/>
      <c r="R284" s="21"/>
    </row>
    <row r="285" s="22" customFormat="true" ht="12.75" hidden="false" customHeight="false" outlineLevel="0" collapsed="false">
      <c r="A285" s="8" t="str">
        <f aca="false">A284</f>
        <v>Спутник</v>
      </c>
      <c r="B285" s="8" t="s">
        <v>371</v>
      </c>
      <c r="C285" s="17" t="s">
        <v>281</v>
      </c>
      <c r="D285" s="18" t="s">
        <v>396</v>
      </c>
      <c r="E285" s="46" t="n">
        <v>1</v>
      </c>
      <c r="F285" s="47"/>
      <c r="G285" s="29"/>
      <c r="H285" s="29"/>
      <c r="I285" s="29"/>
      <c r="J285" s="29"/>
      <c r="K285" s="29"/>
      <c r="L285" s="21"/>
      <c r="M285" s="21"/>
      <c r="N285" s="21"/>
      <c r="O285" s="21"/>
      <c r="P285" s="21"/>
      <c r="Q285" s="21"/>
      <c r="R285" s="21"/>
    </row>
    <row r="286" s="22" customFormat="true" ht="25.5" hidden="false" customHeight="false" outlineLevel="0" collapsed="false">
      <c r="A286" s="8" t="str">
        <f aca="false">A285</f>
        <v>Спутник</v>
      </c>
      <c r="B286" s="8" t="s">
        <v>371</v>
      </c>
      <c r="C286" s="34" t="s">
        <v>397</v>
      </c>
      <c r="D286" s="35" t="s">
        <v>398</v>
      </c>
      <c r="E286" s="95" t="n">
        <v>1</v>
      </c>
      <c r="F286" s="106" t="n">
        <v>1</v>
      </c>
      <c r="G286" s="29"/>
      <c r="H286" s="29"/>
      <c r="I286" s="29"/>
      <c r="J286" s="29"/>
      <c r="K286" s="29"/>
      <c r="L286" s="21"/>
      <c r="M286" s="21"/>
      <c r="N286" s="21"/>
      <c r="O286" s="21"/>
      <c r="P286" s="21"/>
      <c r="Q286" s="21"/>
      <c r="R286" s="21"/>
    </row>
    <row r="287" s="22" customFormat="true" ht="12.75" hidden="false" customHeight="false" outlineLevel="0" collapsed="false">
      <c r="A287" s="8" t="str">
        <f aca="false">A286</f>
        <v>Спутник</v>
      </c>
      <c r="B287" s="8" t="s">
        <v>371</v>
      </c>
      <c r="C287" s="38" t="s">
        <v>399</v>
      </c>
      <c r="D287" s="39"/>
      <c r="E287" s="44"/>
      <c r="F287" s="45"/>
      <c r="G287" s="29"/>
      <c r="H287" s="29"/>
      <c r="I287" s="29"/>
      <c r="J287" s="29"/>
      <c r="K287" s="29"/>
      <c r="L287" s="21"/>
      <c r="M287" s="21"/>
      <c r="N287" s="21"/>
      <c r="O287" s="21"/>
      <c r="P287" s="21"/>
      <c r="Q287" s="21"/>
      <c r="R287" s="21"/>
    </row>
    <row r="288" s="22" customFormat="true" ht="25.5" hidden="false" customHeight="false" outlineLevel="0" collapsed="false">
      <c r="A288" s="8" t="str">
        <f aca="false">A287</f>
        <v>Спутник</v>
      </c>
      <c r="B288" s="8" t="s">
        <v>371</v>
      </c>
      <c r="C288" s="34" t="s">
        <v>400</v>
      </c>
      <c r="D288" s="35" t="s">
        <v>401</v>
      </c>
      <c r="E288" s="42"/>
      <c r="F288" s="43"/>
      <c r="G288" s="29"/>
      <c r="H288" s="29"/>
      <c r="I288" s="29"/>
      <c r="J288" s="29"/>
      <c r="K288" s="29"/>
      <c r="L288" s="21"/>
      <c r="M288" s="21"/>
      <c r="N288" s="21"/>
      <c r="O288" s="21"/>
      <c r="P288" s="21"/>
      <c r="Q288" s="21"/>
      <c r="R288" s="21"/>
    </row>
    <row r="289" s="22" customFormat="true" ht="12.75" hidden="false" customHeight="false" outlineLevel="0" collapsed="false">
      <c r="A289" s="8" t="str">
        <f aca="false">A288</f>
        <v>Спутник</v>
      </c>
      <c r="B289" s="8" t="s">
        <v>371</v>
      </c>
      <c r="C289" s="38" t="s">
        <v>402</v>
      </c>
      <c r="D289" s="39"/>
      <c r="E289" s="44"/>
      <c r="F289" s="45"/>
      <c r="G289" s="29"/>
      <c r="H289" s="29"/>
      <c r="I289" s="29"/>
      <c r="J289" s="29"/>
      <c r="K289" s="29"/>
      <c r="L289" s="21"/>
      <c r="M289" s="21"/>
      <c r="N289" s="21"/>
      <c r="O289" s="21"/>
      <c r="P289" s="21"/>
      <c r="Q289" s="21"/>
      <c r="R289" s="21"/>
    </row>
    <row r="290" s="12" customFormat="true" ht="12.75" hidden="false" customHeight="false" outlineLevel="0" collapsed="false">
      <c r="A290" s="8" t="str">
        <f aca="false">A289</f>
        <v>Спутник</v>
      </c>
      <c r="B290" s="9" t="s">
        <v>403</v>
      </c>
      <c r="C290" s="25" t="s">
        <v>404</v>
      </c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</row>
    <row r="291" s="22" customFormat="true" ht="12.75" hidden="false" customHeight="true" outlineLevel="0" collapsed="false">
      <c r="A291" s="8" t="str">
        <f aca="false">A290</f>
        <v>Спутник</v>
      </c>
      <c r="B291" s="8" t="s">
        <v>403</v>
      </c>
      <c r="C291" s="31" t="s">
        <v>59</v>
      </c>
      <c r="D291" s="31" t="s">
        <v>5</v>
      </c>
      <c r="E291" s="31" t="s">
        <v>405</v>
      </c>
      <c r="F291" s="14" t="s">
        <v>406</v>
      </c>
      <c r="G291" s="14"/>
      <c r="H291" s="31" t="s">
        <v>407</v>
      </c>
      <c r="I291" s="14" t="s">
        <v>408</v>
      </c>
      <c r="J291" s="14"/>
      <c r="K291" s="14"/>
      <c r="L291" s="14" t="s">
        <v>409</v>
      </c>
      <c r="M291" s="14"/>
      <c r="N291" s="31" t="s">
        <v>410</v>
      </c>
      <c r="O291" s="14" t="s">
        <v>411</v>
      </c>
      <c r="P291" s="107" t="s">
        <v>412</v>
      </c>
      <c r="Q291" s="29"/>
      <c r="R291" s="29"/>
      <c r="S291" s="62"/>
    </row>
    <row r="292" s="22" customFormat="true" ht="51" hidden="false" customHeight="true" outlineLevel="0" collapsed="false">
      <c r="A292" s="8" t="str">
        <f aca="false">A291</f>
        <v>Спутник</v>
      </c>
      <c r="B292" s="8" t="s">
        <v>403</v>
      </c>
      <c r="C292" s="31"/>
      <c r="D292" s="31"/>
      <c r="E292" s="31"/>
      <c r="F292" s="31" t="s">
        <v>46</v>
      </c>
      <c r="G292" s="31" t="s">
        <v>413</v>
      </c>
      <c r="H292" s="31"/>
      <c r="I292" s="31" t="s">
        <v>46</v>
      </c>
      <c r="J292" s="14" t="s">
        <v>414</v>
      </c>
      <c r="K292" s="14"/>
      <c r="L292" s="31" t="s">
        <v>46</v>
      </c>
      <c r="M292" s="14" t="s">
        <v>415</v>
      </c>
      <c r="N292" s="31"/>
      <c r="O292" s="31"/>
      <c r="P292" s="107"/>
      <c r="Q292" s="29"/>
      <c r="R292" s="29"/>
      <c r="S292" s="62"/>
    </row>
    <row r="293" s="22" customFormat="true" ht="140.25" hidden="false" customHeight="false" outlineLevel="0" collapsed="false">
      <c r="A293" s="8" t="str">
        <f aca="false">A292</f>
        <v>Спутник</v>
      </c>
      <c r="B293" s="8" t="s">
        <v>403</v>
      </c>
      <c r="C293" s="31"/>
      <c r="D293" s="31"/>
      <c r="E293" s="31"/>
      <c r="F293" s="31"/>
      <c r="G293" s="31"/>
      <c r="H293" s="31"/>
      <c r="I293" s="31"/>
      <c r="J293" s="33" t="s">
        <v>416</v>
      </c>
      <c r="K293" s="33" t="s">
        <v>417</v>
      </c>
      <c r="L293" s="31"/>
      <c r="M293" s="14"/>
      <c r="N293" s="31"/>
      <c r="O293" s="14"/>
      <c r="P293" s="27"/>
      <c r="Q293" s="29"/>
      <c r="R293" s="29"/>
      <c r="S293" s="62"/>
    </row>
    <row r="294" s="22" customFormat="true" ht="12.75" hidden="false" customHeight="false" outlineLevel="0" collapsed="false">
      <c r="A294" s="8" t="str">
        <f aca="false">A293</f>
        <v>Спутник</v>
      </c>
      <c r="B294" s="8" t="s">
        <v>403</v>
      </c>
      <c r="C294" s="13" t="n">
        <v>1</v>
      </c>
      <c r="D294" s="13" t="n">
        <v>2</v>
      </c>
      <c r="E294" s="13" t="n">
        <v>3</v>
      </c>
      <c r="F294" s="13" t="n">
        <v>4</v>
      </c>
      <c r="G294" s="13" t="n">
        <v>5</v>
      </c>
      <c r="H294" s="13" t="n">
        <v>6</v>
      </c>
      <c r="I294" s="13" t="n">
        <v>7</v>
      </c>
      <c r="J294" s="13" t="n">
        <v>8</v>
      </c>
      <c r="K294" s="13" t="n">
        <v>9</v>
      </c>
      <c r="L294" s="13" t="n">
        <v>10</v>
      </c>
      <c r="M294" s="13" t="n">
        <v>11</v>
      </c>
      <c r="N294" s="13" t="n">
        <v>12</v>
      </c>
      <c r="O294" s="14" t="n">
        <v>13</v>
      </c>
      <c r="P294" s="29"/>
      <c r="Q294" s="29"/>
      <c r="R294" s="29"/>
      <c r="S294" s="62"/>
    </row>
    <row r="295" s="22" customFormat="true" ht="12.75" hidden="false" customHeight="false" outlineLevel="0" collapsed="false">
      <c r="A295" s="8" t="str">
        <f aca="false">A294</f>
        <v>Спутник</v>
      </c>
      <c r="B295" s="8" t="s">
        <v>403</v>
      </c>
      <c r="C295" s="34" t="s">
        <v>418</v>
      </c>
      <c r="D295" s="35" t="s">
        <v>419</v>
      </c>
      <c r="E295" s="36" t="n">
        <f aca="false">E297+E303+E318+E322</f>
        <v>43.71</v>
      </c>
      <c r="F295" s="36" t="n">
        <f aca="false">F297+F303+F318+F322</f>
        <v>42.71</v>
      </c>
      <c r="G295" s="36" t="n">
        <f aca="false">G297+G303+G318+G322</f>
        <v>41.46</v>
      </c>
      <c r="H295" s="36" t="n">
        <f aca="false">H297+H303+H318+H322</f>
        <v>38</v>
      </c>
      <c r="I295" s="36" t="n">
        <f aca="false">I297+I303+I318+I322</f>
        <v>18</v>
      </c>
      <c r="J295" s="36" t="n">
        <f aca="false">J297+J303+J318+J322</f>
        <v>0</v>
      </c>
      <c r="K295" s="36" t="n">
        <f aca="false">K297+K303+K318+K322</f>
        <v>1</v>
      </c>
      <c r="L295" s="36" t="n">
        <f aca="false">L297+L303+L318+L322</f>
        <v>9</v>
      </c>
      <c r="M295" s="36" t="n">
        <f aca="false">M297+M303+M318+M322</f>
        <v>17</v>
      </c>
      <c r="N295" s="36" t="n">
        <f aca="false">N297+N303+N318+N322</f>
        <v>36</v>
      </c>
      <c r="O295" s="37" t="n">
        <f aca="false">O297+O303+O318+O322</f>
        <v>1</v>
      </c>
      <c r="P295" s="59" t="n">
        <f aca="false">IF(E162=N295,TRUE(),IF(E162&lt;N295,FALSE()))</f>
        <v>0</v>
      </c>
      <c r="Q295" s="29"/>
      <c r="R295" s="29"/>
      <c r="S295" s="62"/>
    </row>
    <row r="296" s="22" customFormat="true" ht="25.5" hidden="false" customHeight="false" outlineLevel="0" collapsed="false">
      <c r="A296" s="8" t="str">
        <f aca="false">A295</f>
        <v>Спутник</v>
      </c>
      <c r="B296" s="8" t="s">
        <v>403</v>
      </c>
      <c r="C296" s="38" t="s">
        <v>420</v>
      </c>
      <c r="D296" s="39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1"/>
      <c r="Q296" s="29"/>
      <c r="R296" s="29"/>
      <c r="S296" s="62"/>
    </row>
    <row r="297" s="22" customFormat="true" ht="12.75" hidden="false" customHeight="false" outlineLevel="0" collapsed="false">
      <c r="A297" s="8" t="str">
        <f aca="false">A296</f>
        <v>Спутник</v>
      </c>
      <c r="B297" s="8" t="s">
        <v>403</v>
      </c>
      <c r="C297" s="34" t="s">
        <v>51</v>
      </c>
      <c r="D297" s="35" t="s">
        <v>421</v>
      </c>
      <c r="E297" s="50" t="n">
        <f aca="false">E299+E301+E302</f>
        <v>2</v>
      </c>
      <c r="F297" s="50" t="n">
        <f aca="false">F299+F301+F302</f>
        <v>2</v>
      </c>
      <c r="G297" s="50" t="n">
        <f aca="false">G299+G301+G302</f>
        <v>2</v>
      </c>
      <c r="H297" s="50" t="n">
        <f aca="false">SUM(H299:H302)</f>
        <v>2</v>
      </c>
      <c r="I297" s="50" t="n">
        <f aca="false">I299+I301+I302</f>
        <v>0</v>
      </c>
      <c r="J297" s="50" t="n">
        <f aca="false">SUM(J299:J302)</f>
        <v>0</v>
      </c>
      <c r="K297" s="50" t="n">
        <f aca="false">K299+K301+K302</f>
        <v>0</v>
      </c>
      <c r="L297" s="50" t="n">
        <f aca="false">L299+L301+L302</f>
        <v>0</v>
      </c>
      <c r="M297" s="50" t="n">
        <f aca="false">M299+M301+M302</f>
        <v>0</v>
      </c>
      <c r="N297" s="50" t="n">
        <f aca="false">SUM(N299:N302)</f>
        <v>2</v>
      </c>
      <c r="O297" s="37" t="n">
        <f aca="false">O299+O301+O302</f>
        <v>0</v>
      </c>
      <c r="P297" s="29"/>
      <c r="Q297" s="29"/>
      <c r="R297" s="29"/>
      <c r="S297" s="62"/>
    </row>
    <row r="298" s="22" customFormat="true" ht="12.75" hidden="false" customHeight="false" outlineLevel="0" collapsed="false">
      <c r="A298" s="8" t="str">
        <f aca="false">A297</f>
        <v>Спутник</v>
      </c>
      <c r="B298" s="8" t="s">
        <v>403</v>
      </c>
      <c r="C298" s="38" t="s">
        <v>241</v>
      </c>
      <c r="D298" s="39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1"/>
      <c r="P298" s="29"/>
      <c r="Q298" s="29"/>
      <c r="R298" s="29"/>
      <c r="S298" s="62"/>
    </row>
    <row r="299" s="22" customFormat="true" ht="12.75" hidden="false" customHeight="false" outlineLevel="0" collapsed="false">
      <c r="A299" s="8" t="str">
        <f aca="false">A298</f>
        <v>Спутник</v>
      </c>
      <c r="B299" s="8" t="s">
        <v>403</v>
      </c>
      <c r="C299" s="34" t="s">
        <v>242</v>
      </c>
      <c r="D299" s="35" t="s">
        <v>422</v>
      </c>
      <c r="E299" s="42" t="n">
        <v>1</v>
      </c>
      <c r="F299" s="42" t="n">
        <v>1</v>
      </c>
      <c r="G299" s="42" t="n">
        <v>1</v>
      </c>
      <c r="H299" s="42" t="n">
        <v>1</v>
      </c>
      <c r="I299" s="42" t="n">
        <v>0</v>
      </c>
      <c r="J299" s="42"/>
      <c r="K299" s="42"/>
      <c r="L299" s="42" t="n">
        <v>0</v>
      </c>
      <c r="M299" s="42" t="n">
        <v>0</v>
      </c>
      <c r="N299" s="42" t="n">
        <v>1</v>
      </c>
      <c r="O299" s="108" t="n">
        <f aca="false">E299-F299</f>
        <v>0</v>
      </c>
      <c r="P299" s="29"/>
      <c r="Q299" s="29"/>
      <c r="R299" s="29"/>
      <c r="S299" s="62"/>
    </row>
    <row r="300" s="22" customFormat="true" ht="12.75" hidden="false" customHeight="false" outlineLevel="0" collapsed="false">
      <c r="A300" s="8" t="str">
        <f aca="false">A299</f>
        <v>Спутник</v>
      </c>
      <c r="B300" s="8" t="s">
        <v>403</v>
      </c>
      <c r="C300" s="38" t="s">
        <v>244</v>
      </c>
      <c r="D300" s="39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109"/>
      <c r="P300" s="29"/>
      <c r="Q300" s="29"/>
      <c r="R300" s="29"/>
      <c r="S300" s="62"/>
    </row>
    <row r="301" s="22" customFormat="true" ht="12.75" hidden="false" customHeight="false" outlineLevel="0" collapsed="false">
      <c r="A301" s="8" t="str">
        <f aca="false">A300</f>
        <v>Спутник</v>
      </c>
      <c r="B301" s="8" t="s">
        <v>403</v>
      </c>
      <c r="C301" s="17" t="s">
        <v>245</v>
      </c>
      <c r="D301" s="18" t="s">
        <v>423</v>
      </c>
      <c r="E301" s="46" t="n">
        <v>1</v>
      </c>
      <c r="F301" s="46" t="n">
        <v>1</v>
      </c>
      <c r="G301" s="46" t="n">
        <v>1</v>
      </c>
      <c r="H301" s="46" t="n">
        <v>1</v>
      </c>
      <c r="I301" s="46" t="n">
        <v>0</v>
      </c>
      <c r="J301" s="46"/>
      <c r="K301" s="46"/>
      <c r="L301" s="46" t="n">
        <v>0</v>
      </c>
      <c r="M301" s="46" t="n">
        <v>0</v>
      </c>
      <c r="N301" s="46" t="n">
        <v>1</v>
      </c>
      <c r="O301" s="110" t="n">
        <f aca="false">E301-F301</f>
        <v>0</v>
      </c>
      <c r="P301" s="29"/>
      <c r="Q301" s="29"/>
      <c r="R301" s="29"/>
      <c r="S301" s="62"/>
    </row>
    <row r="302" s="22" customFormat="true" ht="12.75" hidden="false" customHeight="false" outlineLevel="0" collapsed="false">
      <c r="A302" s="8" t="str">
        <f aca="false">A301</f>
        <v>Спутник</v>
      </c>
      <c r="B302" s="8" t="s">
        <v>403</v>
      </c>
      <c r="C302" s="17" t="s">
        <v>247</v>
      </c>
      <c r="D302" s="18" t="s">
        <v>424</v>
      </c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110" t="n">
        <f aca="false">E302-F302</f>
        <v>0</v>
      </c>
      <c r="P302" s="29"/>
      <c r="Q302" s="29"/>
      <c r="R302" s="29"/>
      <c r="S302" s="62"/>
    </row>
    <row r="303" s="22" customFormat="true" ht="25.5" hidden="false" customHeight="false" outlineLevel="0" collapsed="false">
      <c r="A303" s="8" t="str">
        <f aca="false">A302</f>
        <v>Спутник</v>
      </c>
      <c r="B303" s="8" t="s">
        <v>403</v>
      </c>
      <c r="C303" s="34" t="s">
        <v>425</v>
      </c>
      <c r="D303" s="35" t="s">
        <v>426</v>
      </c>
      <c r="E303" s="36" t="n">
        <f aca="false">SUM(E305:E317)</f>
        <v>16.61</v>
      </c>
      <c r="F303" s="36" t="n">
        <f aca="false">SUM(F305:F317)</f>
        <v>16.61</v>
      </c>
      <c r="G303" s="36" t="n">
        <f aca="false">SUM(G305:G317)</f>
        <v>16.11</v>
      </c>
      <c r="H303" s="36" t="n">
        <f aca="false">SUM(H305:H317)</f>
        <v>17</v>
      </c>
      <c r="I303" s="36" t="n">
        <f aca="false">SUM(I305:I317)</f>
        <v>7</v>
      </c>
      <c r="J303" s="36" t="n">
        <f aca="false">SUM(J305:J317)</f>
        <v>0</v>
      </c>
      <c r="K303" s="36" t="n">
        <f aca="false">SUM(K305:K317)</f>
        <v>1</v>
      </c>
      <c r="L303" s="36" t="n">
        <f aca="false">SUM(L305:L317)</f>
        <v>6</v>
      </c>
      <c r="M303" s="36" t="n">
        <f aca="false">SUM(M305:M317)</f>
        <v>6</v>
      </c>
      <c r="N303" s="36" t="n">
        <f aca="false">SUM(N305:N317)</f>
        <v>17</v>
      </c>
      <c r="O303" s="37" t="n">
        <f aca="false">SUM(O305:O317)</f>
        <v>0</v>
      </c>
      <c r="P303" s="29"/>
      <c r="Q303" s="29"/>
      <c r="R303" s="29"/>
      <c r="S303" s="62"/>
    </row>
    <row r="304" s="22" customFormat="true" ht="12.75" hidden="false" customHeight="false" outlineLevel="0" collapsed="false">
      <c r="A304" s="8" t="str">
        <f aca="false">A303</f>
        <v>Спутник</v>
      </c>
      <c r="B304" s="8" t="s">
        <v>403</v>
      </c>
      <c r="C304" s="38" t="s">
        <v>427</v>
      </c>
      <c r="D304" s="39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1"/>
      <c r="P304" s="29"/>
      <c r="Q304" s="29"/>
      <c r="R304" s="29"/>
      <c r="S304" s="62"/>
    </row>
    <row r="305" s="22" customFormat="true" ht="12.75" hidden="false" customHeight="false" outlineLevel="0" collapsed="false">
      <c r="A305" s="8" t="str">
        <f aca="false">A304</f>
        <v>Спутник</v>
      </c>
      <c r="B305" s="8" t="s">
        <v>403</v>
      </c>
      <c r="C305" s="34" t="s">
        <v>51</v>
      </c>
      <c r="D305" s="35" t="s">
        <v>428</v>
      </c>
      <c r="E305" s="42" t="n">
        <v>12</v>
      </c>
      <c r="F305" s="42" t="n">
        <v>12</v>
      </c>
      <c r="G305" s="42" t="n">
        <v>12</v>
      </c>
      <c r="H305" s="42" t="n">
        <v>12</v>
      </c>
      <c r="I305" s="42" t="n">
        <v>3</v>
      </c>
      <c r="J305" s="42"/>
      <c r="K305" s="42"/>
      <c r="L305" s="42" t="n">
        <v>3</v>
      </c>
      <c r="M305" s="42" t="n">
        <v>3</v>
      </c>
      <c r="N305" s="42" t="n">
        <v>12</v>
      </c>
      <c r="O305" s="108" t="n">
        <f aca="false">E305-F305</f>
        <v>0</v>
      </c>
      <c r="P305" s="29"/>
      <c r="Q305" s="29"/>
      <c r="R305" s="29"/>
      <c r="S305" s="62"/>
    </row>
    <row r="306" s="22" customFormat="true" ht="12.75" hidden="false" customHeight="false" outlineLevel="0" collapsed="false">
      <c r="A306" s="8" t="str">
        <f aca="false">A305</f>
        <v>Спутник</v>
      </c>
      <c r="B306" s="8" t="s">
        <v>403</v>
      </c>
      <c r="C306" s="38" t="s">
        <v>252</v>
      </c>
      <c r="D306" s="39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109"/>
      <c r="P306" s="29"/>
      <c r="Q306" s="29"/>
      <c r="R306" s="29"/>
      <c r="S306" s="62"/>
    </row>
    <row r="307" s="22" customFormat="true" ht="12.75" hidden="false" customHeight="false" outlineLevel="0" collapsed="false">
      <c r="A307" s="8" t="str">
        <f aca="false">A306</f>
        <v>Спутник</v>
      </c>
      <c r="B307" s="8" t="s">
        <v>403</v>
      </c>
      <c r="C307" s="17" t="s">
        <v>253</v>
      </c>
      <c r="D307" s="18" t="s">
        <v>429</v>
      </c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110" t="n">
        <f aca="false">E307-F307</f>
        <v>0</v>
      </c>
      <c r="P307" s="29"/>
      <c r="Q307" s="29"/>
      <c r="R307" s="29"/>
      <c r="S307" s="62"/>
    </row>
    <row r="308" s="22" customFormat="true" ht="12.75" hidden="false" customHeight="false" outlineLevel="0" collapsed="false">
      <c r="A308" s="8" t="str">
        <f aca="false">A307</f>
        <v>Спутник</v>
      </c>
      <c r="B308" s="8" t="s">
        <v>403</v>
      </c>
      <c r="C308" s="17" t="s">
        <v>255</v>
      </c>
      <c r="D308" s="18" t="s">
        <v>430</v>
      </c>
      <c r="E308" s="46" t="n">
        <v>1.75</v>
      </c>
      <c r="F308" s="46" t="n">
        <v>1.75</v>
      </c>
      <c r="G308" s="46" t="n">
        <v>1.25</v>
      </c>
      <c r="H308" s="46" t="n">
        <v>2</v>
      </c>
      <c r="I308" s="46" t="n">
        <v>2</v>
      </c>
      <c r="J308" s="46"/>
      <c r="K308" s="46"/>
      <c r="L308" s="46" t="n">
        <v>2</v>
      </c>
      <c r="M308" s="46" t="n">
        <v>2</v>
      </c>
      <c r="N308" s="46" t="n">
        <v>1</v>
      </c>
      <c r="O308" s="110" t="n">
        <f aca="false">E308-F308</f>
        <v>0</v>
      </c>
      <c r="P308" s="29"/>
      <c r="Q308" s="29"/>
      <c r="R308" s="29"/>
      <c r="S308" s="62"/>
    </row>
    <row r="309" s="22" customFormat="true" ht="25.5" hidden="false" customHeight="false" outlineLevel="0" collapsed="false">
      <c r="A309" s="8" t="str">
        <f aca="false">A308</f>
        <v>Спутник</v>
      </c>
      <c r="B309" s="8" t="s">
        <v>403</v>
      </c>
      <c r="C309" s="17" t="s">
        <v>257</v>
      </c>
      <c r="D309" s="18" t="s">
        <v>431</v>
      </c>
      <c r="E309" s="46" t="n">
        <v>0.75</v>
      </c>
      <c r="F309" s="46" t="n">
        <v>0.75</v>
      </c>
      <c r="G309" s="46" t="n">
        <v>0.75</v>
      </c>
      <c r="H309" s="46" t="n">
        <v>1</v>
      </c>
      <c r="I309" s="46"/>
      <c r="J309" s="46"/>
      <c r="K309" s="46"/>
      <c r="L309" s="46"/>
      <c r="M309" s="46"/>
      <c r="N309" s="46" t="n">
        <v>1</v>
      </c>
      <c r="O309" s="110" t="n">
        <f aca="false">E309-F309</f>
        <v>0</v>
      </c>
      <c r="P309" s="29"/>
      <c r="Q309" s="29"/>
      <c r="R309" s="29"/>
      <c r="S309" s="62"/>
    </row>
    <row r="310" s="22" customFormat="true" ht="12.75" hidden="false" customHeight="false" outlineLevel="0" collapsed="false">
      <c r="A310" s="8" t="str">
        <f aca="false">A309</f>
        <v>Спутник</v>
      </c>
      <c r="B310" s="8" t="s">
        <v>403</v>
      </c>
      <c r="C310" s="17" t="s">
        <v>259</v>
      </c>
      <c r="D310" s="18" t="s">
        <v>432</v>
      </c>
      <c r="E310" s="46" t="n">
        <v>1</v>
      </c>
      <c r="F310" s="46" t="n">
        <v>1</v>
      </c>
      <c r="G310" s="46" t="n">
        <v>1</v>
      </c>
      <c r="H310" s="46" t="n">
        <v>1</v>
      </c>
      <c r="I310" s="46" t="n">
        <v>1</v>
      </c>
      <c r="J310" s="46"/>
      <c r="K310" s="46" t="n">
        <v>1</v>
      </c>
      <c r="L310" s="46"/>
      <c r="M310" s="46"/>
      <c r="N310" s="46" t="n">
        <v>2</v>
      </c>
      <c r="O310" s="110" t="n">
        <f aca="false">E310-F310</f>
        <v>0</v>
      </c>
      <c r="P310" s="29"/>
      <c r="Q310" s="29"/>
      <c r="R310" s="29"/>
      <c r="S310" s="62"/>
    </row>
    <row r="311" s="22" customFormat="true" ht="12.75" hidden="false" customHeight="false" outlineLevel="0" collapsed="false">
      <c r="A311" s="8" t="str">
        <f aca="false">A310</f>
        <v>Спутник</v>
      </c>
      <c r="B311" s="8" t="s">
        <v>403</v>
      </c>
      <c r="C311" s="17" t="s">
        <v>261</v>
      </c>
      <c r="D311" s="18" t="s">
        <v>433</v>
      </c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110" t="n">
        <f aca="false">E311-F311</f>
        <v>0</v>
      </c>
      <c r="P311" s="29"/>
      <c r="Q311" s="29"/>
      <c r="R311" s="29"/>
      <c r="S311" s="62"/>
    </row>
    <row r="312" s="22" customFormat="true" ht="12.75" hidden="false" customHeight="false" outlineLevel="0" collapsed="false">
      <c r="A312" s="8" t="str">
        <f aca="false">A311</f>
        <v>Спутник</v>
      </c>
      <c r="B312" s="8" t="s">
        <v>403</v>
      </c>
      <c r="C312" s="17" t="s">
        <v>263</v>
      </c>
      <c r="D312" s="18" t="s">
        <v>434</v>
      </c>
      <c r="E312" s="46" t="n">
        <v>1</v>
      </c>
      <c r="F312" s="46" t="n">
        <v>1</v>
      </c>
      <c r="G312" s="46" t="n">
        <v>1</v>
      </c>
      <c r="H312" s="46" t="n">
        <v>1</v>
      </c>
      <c r="I312" s="46" t="n">
        <v>1</v>
      </c>
      <c r="J312" s="46"/>
      <c r="K312" s="46"/>
      <c r="L312" s="46" t="n">
        <v>1</v>
      </c>
      <c r="M312" s="46" t="n">
        <v>1</v>
      </c>
      <c r="N312" s="46" t="n">
        <v>1</v>
      </c>
      <c r="O312" s="110" t="n">
        <f aca="false">E312-F312</f>
        <v>0</v>
      </c>
      <c r="P312" s="29"/>
      <c r="Q312" s="29"/>
      <c r="R312" s="29"/>
      <c r="S312" s="62"/>
    </row>
    <row r="313" s="22" customFormat="true" ht="12.75" hidden="false" customHeight="false" outlineLevel="0" collapsed="false">
      <c r="A313" s="8" t="str">
        <f aca="false">A312</f>
        <v>Спутник</v>
      </c>
      <c r="B313" s="8" t="s">
        <v>403</v>
      </c>
      <c r="C313" s="17" t="s">
        <v>265</v>
      </c>
      <c r="D313" s="18" t="s">
        <v>435</v>
      </c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110" t="n">
        <f aca="false">E313-F313</f>
        <v>0</v>
      </c>
      <c r="P313" s="29"/>
      <c r="Q313" s="29"/>
      <c r="R313" s="29"/>
      <c r="S313" s="62"/>
    </row>
    <row r="314" s="22" customFormat="true" ht="12.75" hidden="false" customHeight="false" outlineLevel="0" collapsed="false">
      <c r="A314" s="8" t="str">
        <f aca="false">A313</f>
        <v>Спутник</v>
      </c>
      <c r="B314" s="8" t="s">
        <v>403</v>
      </c>
      <c r="C314" s="17" t="s">
        <v>267</v>
      </c>
      <c r="D314" s="18" t="s">
        <v>436</v>
      </c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110" t="n">
        <f aca="false">E314-F314</f>
        <v>0</v>
      </c>
      <c r="P314" s="29"/>
      <c r="Q314" s="29"/>
      <c r="R314" s="29"/>
      <c r="S314" s="62"/>
    </row>
    <row r="315" s="22" customFormat="true" ht="12.75" hidden="false" customHeight="false" outlineLevel="0" collapsed="false">
      <c r="A315" s="8" t="str">
        <f aca="false">A314</f>
        <v>Спутник</v>
      </c>
      <c r="B315" s="8" t="s">
        <v>403</v>
      </c>
      <c r="C315" s="17" t="s">
        <v>269</v>
      </c>
      <c r="D315" s="18" t="s">
        <v>437</v>
      </c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110" t="n">
        <f aca="false">E315-F315</f>
        <v>0</v>
      </c>
      <c r="P315" s="29"/>
      <c r="Q315" s="29"/>
      <c r="R315" s="29"/>
      <c r="S315" s="62"/>
    </row>
    <row r="316" s="22" customFormat="true" ht="25.5" hidden="false" customHeight="false" outlineLevel="0" collapsed="false">
      <c r="A316" s="8" t="str">
        <f aca="false">A315</f>
        <v>Спутник</v>
      </c>
      <c r="B316" s="8" t="s">
        <v>403</v>
      </c>
      <c r="C316" s="17" t="s">
        <v>271</v>
      </c>
      <c r="D316" s="18" t="s">
        <v>438</v>
      </c>
      <c r="E316" s="46" t="n">
        <v>0.11</v>
      </c>
      <c r="F316" s="46" t="n">
        <v>0.11</v>
      </c>
      <c r="G316" s="46" t="n">
        <v>0.11</v>
      </c>
      <c r="H316" s="46"/>
      <c r="I316" s="46"/>
      <c r="J316" s="46"/>
      <c r="K316" s="46"/>
      <c r="L316" s="46"/>
      <c r="M316" s="46"/>
      <c r="N316" s="46" t="n">
        <v>0</v>
      </c>
      <c r="O316" s="110" t="n">
        <f aca="false">E316-F316</f>
        <v>0</v>
      </c>
      <c r="P316" s="29"/>
      <c r="Q316" s="29"/>
      <c r="R316" s="29"/>
      <c r="S316" s="62"/>
    </row>
    <row r="317" s="22" customFormat="true" ht="12.75" hidden="false" customHeight="false" outlineLevel="0" collapsed="false">
      <c r="A317" s="8" t="str">
        <f aca="false">A316</f>
        <v>Спутник</v>
      </c>
      <c r="B317" s="8" t="s">
        <v>403</v>
      </c>
      <c r="C317" s="17" t="s">
        <v>273</v>
      </c>
      <c r="D317" s="18" t="s">
        <v>439</v>
      </c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110" t="n">
        <f aca="false">E317-F317</f>
        <v>0</v>
      </c>
      <c r="P317" s="29"/>
      <c r="Q317" s="29"/>
      <c r="R317" s="29"/>
      <c r="S317" s="62"/>
    </row>
    <row r="318" s="22" customFormat="true" ht="25.5" hidden="false" customHeight="false" outlineLevel="0" collapsed="false">
      <c r="A318" s="8" t="str">
        <f aca="false">A317</f>
        <v>Спутник</v>
      </c>
      <c r="B318" s="8" t="s">
        <v>403</v>
      </c>
      <c r="C318" s="17" t="s">
        <v>275</v>
      </c>
      <c r="D318" s="18" t="s">
        <v>440</v>
      </c>
      <c r="E318" s="53" t="n">
        <f aca="false">E319+E321</f>
        <v>9</v>
      </c>
      <c r="F318" s="53" t="n">
        <f aca="false">F319+F321</f>
        <v>9</v>
      </c>
      <c r="G318" s="53" t="n">
        <f aca="false">G319+G321</f>
        <v>9</v>
      </c>
      <c r="H318" s="53" t="n">
        <f aca="false">H319+H321</f>
        <v>8</v>
      </c>
      <c r="I318" s="53" t="n">
        <f aca="false">I319+I321</f>
        <v>1</v>
      </c>
      <c r="J318" s="53" t="n">
        <f aca="false">J319+J321</f>
        <v>0</v>
      </c>
      <c r="K318" s="53" t="n">
        <f aca="false">K319+K321</f>
        <v>0</v>
      </c>
      <c r="L318" s="53" t="n">
        <f aca="false">L319+L321</f>
        <v>1</v>
      </c>
      <c r="M318" s="53" t="n">
        <f aca="false">M319+M321</f>
        <v>1</v>
      </c>
      <c r="N318" s="53" t="n">
        <f aca="false">N319+N321</f>
        <v>8</v>
      </c>
      <c r="O318" s="60" t="n">
        <f aca="false">O319+O321</f>
        <v>0</v>
      </c>
      <c r="P318" s="29"/>
      <c r="Q318" s="29"/>
      <c r="R318" s="29"/>
      <c r="S318" s="62"/>
    </row>
    <row r="319" s="22" customFormat="true" ht="12.75" hidden="false" customHeight="false" outlineLevel="0" collapsed="false">
      <c r="A319" s="8" t="str">
        <f aca="false">A318</f>
        <v>Спутник</v>
      </c>
      <c r="B319" s="8" t="s">
        <v>403</v>
      </c>
      <c r="C319" s="34" t="s">
        <v>97</v>
      </c>
      <c r="D319" s="35" t="s">
        <v>441</v>
      </c>
      <c r="E319" s="42" t="n">
        <v>9</v>
      </c>
      <c r="F319" s="42" t="n">
        <v>9</v>
      </c>
      <c r="G319" s="42" t="n">
        <v>9</v>
      </c>
      <c r="H319" s="42" t="n">
        <v>8</v>
      </c>
      <c r="I319" s="42" t="n">
        <v>1</v>
      </c>
      <c r="J319" s="42"/>
      <c r="K319" s="42"/>
      <c r="L319" s="42" t="n">
        <v>1</v>
      </c>
      <c r="M319" s="42" t="n">
        <v>1</v>
      </c>
      <c r="N319" s="42" t="n">
        <v>8</v>
      </c>
      <c r="O319" s="108" t="n">
        <f aca="false">E319-F319</f>
        <v>0</v>
      </c>
      <c r="P319" s="29"/>
      <c r="Q319" s="29"/>
      <c r="R319" s="29"/>
      <c r="S319" s="62"/>
    </row>
    <row r="320" s="22" customFormat="true" ht="12.75" hidden="false" customHeight="false" outlineLevel="0" collapsed="false">
      <c r="A320" s="8" t="str">
        <f aca="false">A319</f>
        <v>Спутник</v>
      </c>
      <c r="B320" s="8" t="s">
        <v>403</v>
      </c>
      <c r="C320" s="38" t="s">
        <v>278</v>
      </c>
      <c r="D320" s="39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109"/>
      <c r="P320" s="29"/>
      <c r="Q320" s="29"/>
      <c r="R320" s="29"/>
      <c r="S320" s="62"/>
    </row>
    <row r="321" s="22" customFormat="true" ht="12.75" hidden="false" customHeight="false" outlineLevel="0" collapsed="false">
      <c r="A321" s="8" t="str">
        <f aca="false">A320</f>
        <v>Спутник</v>
      </c>
      <c r="B321" s="8" t="s">
        <v>403</v>
      </c>
      <c r="C321" s="17" t="s">
        <v>279</v>
      </c>
      <c r="D321" s="18" t="s">
        <v>442</v>
      </c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110" t="n">
        <f aca="false">E321-F321</f>
        <v>0</v>
      </c>
      <c r="P321" s="29"/>
      <c r="Q321" s="29"/>
      <c r="R321" s="29"/>
      <c r="S321" s="62"/>
    </row>
    <row r="322" s="22" customFormat="true" ht="12.75" hidden="false" customHeight="false" outlineLevel="0" collapsed="false">
      <c r="A322" s="8" t="str">
        <f aca="false">A321</f>
        <v>Спутник</v>
      </c>
      <c r="B322" s="8" t="s">
        <v>403</v>
      </c>
      <c r="C322" s="17" t="s">
        <v>281</v>
      </c>
      <c r="D322" s="18" t="s">
        <v>443</v>
      </c>
      <c r="E322" s="46" t="n">
        <v>16.1</v>
      </c>
      <c r="F322" s="46" t="n">
        <v>15.1</v>
      </c>
      <c r="G322" s="46" t="n">
        <v>14.35</v>
      </c>
      <c r="H322" s="46" t="n">
        <v>11</v>
      </c>
      <c r="I322" s="46" t="n">
        <v>10</v>
      </c>
      <c r="J322" s="46"/>
      <c r="K322" s="46"/>
      <c r="L322" s="46" t="n">
        <v>2</v>
      </c>
      <c r="M322" s="46" t="n">
        <v>10</v>
      </c>
      <c r="N322" s="46" t="n">
        <v>9</v>
      </c>
      <c r="O322" s="110" t="n">
        <f aca="false">E322-F322</f>
        <v>1</v>
      </c>
      <c r="P322" s="29"/>
      <c r="Q322" s="29"/>
      <c r="R322" s="29"/>
      <c r="S322" s="62"/>
    </row>
    <row r="323" s="12" customFormat="true" ht="12.75" hidden="false" customHeight="false" outlineLevel="0" collapsed="false">
      <c r="A323" s="8" t="str">
        <f aca="false">A322</f>
        <v>Спутник</v>
      </c>
      <c r="B323" s="9" t="s">
        <v>444</v>
      </c>
      <c r="C323" s="25" t="s">
        <v>445</v>
      </c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</row>
    <row r="324" s="16" customFormat="true" ht="12.75" hidden="false" customHeight="false" outlineLevel="0" collapsed="false">
      <c r="A324" s="8" t="str">
        <f aca="false">A323</f>
        <v>Спутник</v>
      </c>
      <c r="B324" s="8" t="s">
        <v>444</v>
      </c>
      <c r="C324" s="8" t="s">
        <v>58</v>
      </c>
    </row>
    <row r="325" s="12" customFormat="true" ht="12.75" hidden="false" customHeight="true" outlineLevel="0" collapsed="false">
      <c r="A325" s="8" t="str">
        <f aca="false">A324</f>
        <v>Спутник</v>
      </c>
      <c r="B325" s="8" t="s">
        <v>444</v>
      </c>
      <c r="C325" s="8" t="s">
        <v>446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</row>
    <row r="326" s="16" customFormat="true" ht="12.75" hidden="false" customHeight="false" outlineLevel="0" collapsed="false">
      <c r="A326" s="8" t="str">
        <f aca="false">A325</f>
        <v>Спутник</v>
      </c>
      <c r="B326" s="8" t="s">
        <v>444</v>
      </c>
      <c r="C326" s="8" t="s">
        <v>447</v>
      </c>
    </row>
    <row r="327" s="16" customFormat="true" ht="63.75" hidden="false" customHeight="false" outlineLevel="0" collapsed="false">
      <c r="A327" s="8" t="str">
        <f aca="false">A326</f>
        <v>Спутник</v>
      </c>
      <c r="B327" s="8" t="s">
        <v>444</v>
      </c>
      <c r="C327" s="33" t="s">
        <v>59</v>
      </c>
      <c r="D327" s="33" t="s">
        <v>5</v>
      </c>
      <c r="E327" s="33" t="s">
        <v>60</v>
      </c>
      <c r="F327" s="33" t="s">
        <v>448</v>
      </c>
      <c r="G327" s="33" t="s">
        <v>449</v>
      </c>
      <c r="H327" s="33" t="s">
        <v>450</v>
      </c>
      <c r="I327" s="33" t="s">
        <v>451</v>
      </c>
      <c r="J327" s="33" t="s">
        <v>452</v>
      </c>
      <c r="K327" s="33" t="s">
        <v>453</v>
      </c>
      <c r="L327" s="33" t="s">
        <v>454</v>
      </c>
      <c r="M327" s="33" t="s">
        <v>455</v>
      </c>
      <c r="N327" s="33" t="s">
        <v>456</v>
      </c>
      <c r="O327" s="33" t="s">
        <v>457</v>
      </c>
      <c r="P327" s="33" t="s">
        <v>458</v>
      </c>
      <c r="Q327" s="31" t="s">
        <v>459</v>
      </c>
      <c r="R327" s="15"/>
    </row>
    <row r="328" s="16" customFormat="true" ht="12.75" hidden="false" customHeight="false" outlineLevel="0" collapsed="false">
      <c r="A328" s="8" t="str">
        <f aca="false">A327</f>
        <v>Спутник</v>
      </c>
      <c r="B328" s="8" t="s">
        <v>444</v>
      </c>
      <c r="C328" s="13" t="n">
        <v>1</v>
      </c>
      <c r="D328" s="13" t="n">
        <v>2</v>
      </c>
      <c r="E328" s="13" t="n">
        <v>3</v>
      </c>
      <c r="F328" s="13" t="n">
        <v>4</v>
      </c>
      <c r="G328" s="13" t="n">
        <v>5</v>
      </c>
      <c r="H328" s="13" t="n">
        <v>6</v>
      </c>
      <c r="I328" s="13" t="n">
        <v>7</v>
      </c>
      <c r="J328" s="13" t="n">
        <v>8</v>
      </c>
      <c r="K328" s="13" t="n">
        <v>9</v>
      </c>
      <c r="L328" s="13" t="n">
        <v>10</v>
      </c>
      <c r="M328" s="13" t="n">
        <v>11</v>
      </c>
      <c r="N328" s="13" t="n">
        <v>12</v>
      </c>
      <c r="O328" s="13" t="n">
        <v>13</v>
      </c>
      <c r="P328" s="13" t="n">
        <v>14</v>
      </c>
      <c r="Q328" s="14" t="n">
        <v>15</v>
      </c>
      <c r="R328" s="15"/>
    </row>
    <row r="329" s="22" customFormat="true" ht="12.75" hidden="false" customHeight="false" outlineLevel="0" collapsed="false">
      <c r="A329" s="8" t="str">
        <f aca="false">A328</f>
        <v>Спутник</v>
      </c>
      <c r="B329" s="8" t="s">
        <v>444</v>
      </c>
      <c r="C329" s="17" t="s">
        <v>460</v>
      </c>
      <c r="D329" s="18" t="s">
        <v>461</v>
      </c>
      <c r="E329" s="46" t="n">
        <v>1</v>
      </c>
      <c r="F329" s="46" t="n">
        <v>1</v>
      </c>
      <c r="G329" s="46" t="n">
        <v>1</v>
      </c>
      <c r="H329" s="46" t="n">
        <v>1</v>
      </c>
      <c r="I329" s="46" t="n">
        <v>1</v>
      </c>
      <c r="J329" s="46"/>
      <c r="K329" s="46"/>
      <c r="L329" s="46"/>
      <c r="M329" s="46" t="n">
        <v>1</v>
      </c>
      <c r="N329" s="46" t="n">
        <v>1</v>
      </c>
      <c r="O329" s="46" t="n">
        <v>1</v>
      </c>
      <c r="P329" s="46" t="n">
        <v>1</v>
      </c>
      <c r="Q329" s="47" t="n">
        <v>1</v>
      </c>
      <c r="R329" s="21"/>
    </row>
    <row r="330" s="22" customFormat="true" ht="12.75" hidden="false" customHeight="false" outlineLevel="0" collapsed="false">
      <c r="A330" s="8" t="str">
        <f aca="false">A329</f>
        <v>Спутник</v>
      </c>
      <c r="B330" s="8" t="s">
        <v>444</v>
      </c>
      <c r="C330" s="34" t="s">
        <v>462</v>
      </c>
      <c r="D330" s="35" t="s">
        <v>463</v>
      </c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111"/>
      <c r="R330" s="21"/>
    </row>
    <row r="331" s="22" customFormat="true" ht="15.75" hidden="false" customHeight="true" outlineLevel="0" collapsed="false">
      <c r="A331" s="8" t="str">
        <f aca="false">A330</f>
        <v>Спутник</v>
      </c>
      <c r="B331" s="8" t="s">
        <v>444</v>
      </c>
      <c r="C331" s="38" t="s">
        <v>464</v>
      </c>
      <c r="D331" s="39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5"/>
      <c r="R331" s="21"/>
    </row>
    <row r="332" s="22" customFormat="true" ht="12.75" hidden="false" customHeight="false" outlineLevel="0" collapsed="false">
      <c r="A332" s="8" t="str">
        <f aca="false">A331</f>
        <v>Спутник</v>
      </c>
      <c r="B332" s="8" t="s">
        <v>444</v>
      </c>
      <c r="C332" s="17"/>
      <c r="D332" s="18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7"/>
      <c r="R332" s="21"/>
    </row>
    <row r="333" s="22" customFormat="true" ht="12.75" hidden="false" customHeight="false" outlineLevel="0" collapsed="false">
      <c r="A333" s="8" t="str">
        <f aca="false">A332</f>
        <v>Спутник</v>
      </c>
      <c r="B333" s="8" t="s">
        <v>444</v>
      </c>
      <c r="C333" s="17"/>
      <c r="D333" s="18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7"/>
      <c r="R333" s="21"/>
    </row>
    <row r="334" s="22" customFormat="true" ht="12.75" hidden="false" customHeight="false" outlineLevel="0" collapsed="false">
      <c r="A334" s="8" t="str">
        <f aca="false">A333</f>
        <v>Спутник</v>
      </c>
      <c r="B334" s="8" t="s">
        <v>444</v>
      </c>
      <c r="C334" s="17"/>
      <c r="D334" s="18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7"/>
      <c r="R334" s="21"/>
    </row>
    <row r="335" s="16" customFormat="true" ht="13.15" hidden="false" customHeight="true" outlineLevel="0" collapsed="false">
      <c r="A335" s="8" t="str">
        <f aca="false">A334</f>
        <v>Спутник</v>
      </c>
      <c r="B335" s="8" t="s">
        <v>444</v>
      </c>
      <c r="C335" s="31" t="s">
        <v>59</v>
      </c>
      <c r="D335" s="31" t="s">
        <v>5</v>
      </c>
      <c r="E335" s="13" t="s">
        <v>465</v>
      </c>
      <c r="F335" s="13"/>
      <c r="G335" s="13"/>
      <c r="H335" s="13"/>
      <c r="I335" s="13"/>
      <c r="J335" s="13"/>
      <c r="K335" s="13"/>
      <c r="L335" s="13"/>
      <c r="M335" s="112"/>
      <c r="N335" s="112"/>
      <c r="O335" s="112"/>
      <c r="P335" s="112"/>
      <c r="Q335" s="112"/>
      <c r="R335" s="112"/>
      <c r="S335" s="113"/>
    </row>
    <row r="336" s="16" customFormat="true" ht="38.25" hidden="false" customHeight="false" outlineLevel="0" collapsed="false">
      <c r="A336" s="8" t="str">
        <f aca="false">A335</f>
        <v>Спутник</v>
      </c>
      <c r="B336" s="8" t="s">
        <v>444</v>
      </c>
      <c r="C336" s="31"/>
      <c r="D336" s="31"/>
      <c r="E336" s="33" t="s">
        <v>466</v>
      </c>
      <c r="F336" s="33" t="s">
        <v>467</v>
      </c>
      <c r="G336" s="33" t="s">
        <v>468</v>
      </c>
      <c r="H336" s="33" t="s">
        <v>469</v>
      </c>
      <c r="I336" s="33" t="s">
        <v>470</v>
      </c>
      <c r="J336" s="33" t="s">
        <v>471</v>
      </c>
      <c r="K336" s="33" t="s">
        <v>472</v>
      </c>
      <c r="L336" s="31" t="s">
        <v>473</v>
      </c>
      <c r="M336" s="15"/>
      <c r="N336" s="15"/>
      <c r="O336" s="15"/>
      <c r="P336" s="15"/>
      <c r="Q336" s="15"/>
      <c r="R336" s="15"/>
    </row>
    <row r="337" s="16" customFormat="true" ht="12.75" hidden="false" customHeight="false" outlineLevel="0" collapsed="false">
      <c r="A337" s="8" t="str">
        <f aca="false">A336</f>
        <v>Спутник</v>
      </c>
      <c r="B337" s="8" t="s">
        <v>444</v>
      </c>
      <c r="C337" s="13" t="n">
        <v>1</v>
      </c>
      <c r="D337" s="13" t="n">
        <v>2</v>
      </c>
      <c r="E337" s="13" t="n">
        <v>16</v>
      </c>
      <c r="F337" s="13" t="n">
        <v>17</v>
      </c>
      <c r="G337" s="13" t="n">
        <v>18</v>
      </c>
      <c r="H337" s="13" t="n">
        <v>19</v>
      </c>
      <c r="I337" s="13" t="n">
        <v>20</v>
      </c>
      <c r="J337" s="13" t="n">
        <v>21</v>
      </c>
      <c r="K337" s="13" t="n">
        <v>22</v>
      </c>
      <c r="L337" s="14" t="n">
        <v>23</v>
      </c>
      <c r="M337" s="15"/>
      <c r="N337" s="15"/>
      <c r="O337" s="15"/>
      <c r="P337" s="15"/>
      <c r="Q337" s="15"/>
      <c r="R337" s="15"/>
    </row>
    <row r="338" s="22" customFormat="true" ht="12.75" hidden="false" customHeight="false" outlineLevel="0" collapsed="false">
      <c r="A338" s="8" t="str">
        <f aca="false">A337</f>
        <v>Спутник</v>
      </c>
      <c r="B338" s="8" t="s">
        <v>444</v>
      </c>
      <c r="C338" s="17" t="s">
        <v>460</v>
      </c>
      <c r="D338" s="18" t="s">
        <v>461</v>
      </c>
      <c r="E338" s="46"/>
      <c r="F338" s="46"/>
      <c r="G338" s="46"/>
      <c r="H338" s="46"/>
      <c r="I338" s="46" t="n">
        <v>1</v>
      </c>
      <c r="J338" s="46"/>
      <c r="K338" s="46"/>
      <c r="L338" s="47"/>
      <c r="M338" s="21"/>
      <c r="N338" s="21"/>
      <c r="O338" s="21"/>
      <c r="P338" s="21"/>
      <c r="Q338" s="21"/>
      <c r="R338" s="21"/>
    </row>
    <row r="339" s="22" customFormat="true" ht="12.75" hidden="false" customHeight="false" outlineLevel="0" collapsed="false">
      <c r="A339" s="8" t="str">
        <f aca="false">A338</f>
        <v>Спутник</v>
      </c>
      <c r="B339" s="8" t="s">
        <v>444</v>
      </c>
      <c r="C339" s="34" t="s">
        <v>462</v>
      </c>
      <c r="D339" s="35" t="s">
        <v>463</v>
      </c>
      <c r="E339" s="52"/>
      <c r="F339" s="52"/>
      <c r="G339" s="52"/>
      <c r="H339" s="52"/>
      <c r="I339" s="52"/>
      <c r="J339" s="52"/>
      <c r="K339" s="52"/>
      <c r="L339" s="111"/>
      <c r="M339" s="21"/>
      <c r="N339" s="21"/>
      <c r="O339" s="21"/>
      <c r="P339" s="21"/>
      <c r="Q339" s="21"/>
      <c r="R339" s="21"/>
    </row>
    <row r="340" s="22" customFormat="true" ht="15.75" hidden="false" customHeight="true" outlineLevel="0" collapsed="false">
      <c r="A340" s="8" t="str">
        <f aca="false">A339</f>
        <v>Спутник</v>
      </c>
      <c r="B340" s="8" t="s">
        <v>444</v>
      </c>
      <c r="C340" s="38" t="s">
        <v>464</v>
      </c>
      <c r="D340" s="39"/>
      <c r="E340" s="44"/>
      <c r="F340" s="44"/>
      <c r="G340" s="44"/>
      <c r="H340" s="44"/>
      <c r="I340" s="44"/>
      <c r="J340" s="44"/>
      <c r="K340" s="44"/>
      <c r="L340" s="45"/>
      <c r="M340" s="21"/>
      <c r="N340" s="21"/>
      <c r="O340" s="21"/>
      <c r="P340" s="21"/>
      <c r="Q340" s="21"/>
      <c r="R340" s="21"/>
    </row>
    <row r="341" s="22" customFormat="true" ht="12.75" hidden="false" customHeight="false" outlineLevel="0" collapsed="false">
      <c r="A341" s="8" t="str">
        <f aca="false">A340</f>
        <v>Спутник</v>
      </c>
      <c r="B341" s="8" t="s">
        <v>444</v>
      </c>
      <c r="C341" s="17"/>
      <c r="D341" s="18"/>
      <c r="E341" s="54"/>
      <c r="F341" s="54"/>
      <c r="G341" s="54"/>
      <c r="H341" s="54"/>
      <c r="I341" s="54"/>
      <c r="J341" s="54"/>
      <c r="K341" s="54"/>
      <c r="L341" s="57"/>
      <c r="M341" s="21"/>
      <c r="N341" s="21"/>
      <c r="O341" s="21"/>
      <c r="P341" s="21"/>
      <c r="Q341" s="21"/>
      <c r="R341" s="21"/>
    </row>
    <row r="342" s="22" customFormat="true" ht="12.75" hidden="false" customHeight="false" outlineLevel="0" collapsed="false">
      <c r="A342" s="8" t="str">
        <f aca="false">A341</f>
        <v>Спутник</v>
      </c>
      <c r="B342" s="8" t="s">
        <v>444</v>
      </c>
      <c r="C342" s="17"/>
      <c r="D342" s="18"/>
      <c r="E342" s="54"/>
      <c r="F342" s="54"/>
      <c r="G342" s="54"/>
      <c r="H342" s="54"/>
      <c r="I342" s="54"/>
      <c r="J342" s="54"/>
      <c r="K342" s="54"/>
      <c r="L342" s="57"/>
      <c r="M342" s="21"/>
      <c r="N342" s="21"/>
      <c r="O342" s="21"/>
      <c r="P342" s="21"/>
      <c r="Q342" s="21"/>
      <c r="R342" s="21"/>
    </row>
    <row r="343" s="22" customFormat="true" ht="12.75" hidden="false" customHeight="false" outlineLevel="0" collapsed="false">
      <c r="A343" s="8" t="str">
        <f aca="false">A342</f>
        <v>Спутник</v>
      </c>
      <c r="B343" s="8" t="s">
        <v>444</v>
      </c>
      <c r="C343" s="17"/>
      <c r="D343" s="18"/>
      <c r="E343" s="54"/>
      <c r="F343" s="54"/>
      <c r="G343" s="54"/>
      <c r="H343" s="54"/>
      <c r="I343" s="54"/>
      <c r="J343" s="54"/>
      <c r="K343" s="54"/>
      <c r="L343" s="57"/>
      <c r="M343" s="21"/>
      <c r="N343" s="21"/>
      <c r="O343" s="21"/>
      <c r="P343" s="21"/>
      <c r="Q343" s="21"/>
      <c r="R343" s="21"/>
    </row>
    <row r="344" s="12" customFormat="true" ht="12.75" hidden="false" customHeight="false" outlineLevel="0" collapsed="false">
      <c r="A344" s="8" t="str">
        <f aca="false">A343</f>
        <v>Спутник</v>
      </c>
      <c r="B344" s="9" t="s">
        <v>474</v>
      </c>
      <c r="C344" s="25" t="s">
        <v>475</v>
      </c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</row>
    <row r="345" s="16" customFormat="true" ht="12.75" hidden="false" customHeight="false" outlineLevel="0" collapsed="false">
      <c r="A345" s="8" t="str">
        <f aca="false">A344</f>
        <v>Спутник</v>
      </c>
      <c r="B345" s="8" t="s">
        <v>474</v>
      </c>
      <c r="C345" s="8" t="s">
        <v>446</v>
      </c>
    </row>
    <row r="346" s="12" customFormat="true" ht="12.75" hidden="false" customHeight="true" outlineLevel="0" collapsed="false">
      <c r="A346" s="8" t="str">
        <f aca="false">A345</f>
        <v>Спутник</v>
      </c>
      <c r="B346" s="8" t="s">
        <v>474</v>
      </c>
      <c r="C346" s="8" t="s">
        <v>476</v>
      </c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</row>
    <row r="347" s="16" customFormat="true" ht="12.75" hidden="false" customHeight="false" outlineLevel="0" collapsed="false">
      <c r="A347" s="8" t="str">
        <f aca="false">A346</f>
        <v>Спутник</v>
      </c>
      <c r="B347" s="8" t="s">
        <v>474</v>
      </c>
      <c r="C347" s="8" t="s">
        <v>477</v>
      </c>
    </row>
    <row r="348" s="16" customFormat="true" ht="13.15" hidden="false" customHeight="true" outlineLevel="0" collapsed="false">
      <c r="A348" s="8" t="str">
        <f aca="false">A347</f>
        <v>Спутник</v>
      </c>
      <c r="B348" s="8" t="s">
        <v>474</v>
      </c>
      <c r="C348" s="31" t="s">
        <v>59</v>
      </c>
      <c r="D348" s="31" t="s">
        <v>5</v>
      </c>
      <c r="E348" s="14" t="s">
        <v>478</v>
      </c>
      <c r="F348" s="14"/>
      <c r="G348" s="14"/>
      <c r="H348" s="14"/>
      <c r="I348" s="14"/>
      <c r="J348" s="14"/>
      <c r="K348" s="14"/>
      <c r="L348" s="14"/>
      <c r="M348" s="27"/>
      <c r="N348" s="27"/>
      <c r="O348" s="27"/>
      <c r="P348" s="27"/>
      <c r="Q348" s="27"/>
      <c r="R348" s="15"/>
    </row>
    <row r="349" s="16" customFormat="true" ht="38.25" hidden="false" customHeight="false" outlineLevel="0" collapsed="false">
      <c r="A349" s="8" t="str">
        <f aca="false">A348</f>
        <v>Спутник</v>
      </c>
      <c r="B349" s="8" t="s">
        <v>474</v>
      </c>
      <c r="C349" s="31"/>
      <c r="D349" s="31"/>
      <c r="E349" s="33" t="s">
        <v>479</v>
      </c>
      <c r="F349" s="33" t="s">
        <v>480</v>
      </c>
      <c r="G349" s="33" t="s">
        <v>481</v>
      </c>
      <c r="H349" s="33" t="s">
        <v>482</v>
      </c>
      <c r="I349" s="33" t="s">
        <v>483</v>
      </c>
      <c r="J349" s="33" t="s">
        <v>484</v>
      </c>
      <c r="K349" s="33" t="s">
        <v>485</v>
      </c>
      <c r="L349" s="31" t="s">
        <v>486</v>
      </c>
      <c r="M349" s="27"/>
      <c r="N349" s="27"/>
      <c r="O349" s="27"/>
      <c r="P349" s="27"/>
      <c r="Q349" s="27"/>
      <c r="R349" s="15"/>
    </row>
    <row r="350" s="16" customFormat="true" ht="12.75" hidden="false" customHeight="false" outlineLevel="0" collapsed="false">
      <c r="A350" s="8" t="str">
        <f aca="false">A349</f>
        <v>Спутник</v>
      </c>
      <c r="B350" s="8" t="s">
        <v>474</v>
      </c>
      <c r="C350" s="13" t="n">
        <v>1</v>
      </c>
      <c r="D350" s="13" t="n">
        <v>2</v>
      </c>
      <c r="E350" s="13" t="n">
        <v>3</v>
      </c>
      <c r="F350" s="13" t="n">
        <v>4</v>
      </c>
      <c r="G350" s="13" t="n">
        <v>5</v>
      </c>
      <c r="H350" s="13" t="n">
        <v>6</v>
      </c>
      <c r="I350" s="13" t="n">
        <v>7</v>
      </c>
      <c r="J350" s="13" t="n">
        <v>8</v>
      </c>
      <c r="K350" s="13" t="n">
        <v>9</v>
      </c>
      <c r="L350" s="14" t="n">
        <v>10</v>
      </c>
      <c r="M350" s="27"/>
      <c r="N350" s="27"/>
      <c r="O350" s="27"/>
      <c r="P350" s="27"/>
      <c r="Q350" s="27"/>
      <c r="R350" s="15"/>
    </row>
    <row r="351" s="22" customFormat="true" ht="12.75" hidden="false" customHeight="false" outlineLevel="0" collapsed="false">
      <c r="A351" s="8" t="str">
        <f aca="false">A350</f>
        <v>Спутник</v>
      </c>
      <c r="B351" s="8" t="s">
        <v>474</v>
      </c>
      <c r="C351" s="17" t="s">
        <v>487</v>
      </c>
      <c r="D351" s="18" t="s">
        <v>488</v>
      </c>
      <c r="E351" s="114"/>
      <c r="F351" s="114" t="n">
        <v>1</v>
      </c>
      <c r="G351" s="114"/>
      <c r="H351" s="114"/>
      <c r="I351" s="114"/>
      <c r="J351" s="114"/>
      <c r="K351" s="114"/>
      <c r="L351" s="115"/>
      <c r="M351" s="29"/>
      <c r="N351" s="29"/>
      <c r="O351" s="29"/>
      <c r="P351" s="29"/>
      <c r="Q351" s="29"/>
      <c r="R351" s="21"/>
    </row>
    <row r="352" s="22" customFormat="true" ht="12.75" hidden="false" customHeight="false" outlineLevel="0" collapsed="false">
      <c r="A352" s="8" t="str">
        <f aca="false">A351</f>
        <v>Спутник</v>
      </c>
      <c r="B352" s="8" t="s">
        <v>474</v>
      </c>
      <c r="C352" s="17" t="s">
        <v>489</v>
      </c>
      <c r="D352" s="18" t="s">
        <v>490</v>
      </c>
      <c r="E352" s="114"/>
      <c r="F352" s="114"/>
      <c r="G352" s="114"/>
      <c r="H352" s="114"/>
      <c r="I352" s="114"/>
      <c r="J352" s="114"/>
      <c r="K352" s="114"/>
      <c r="L352" s="115"/>
      <c r="M352" s="29"/>
      <c r="N352" s="29"/>
      <c r="O352" s="29"/>
      <c r="P352" s="29"/>
      <c r="Q352" s="29"/>
      <c r="R352" s="21"/>
    </row>
    <row r="353" s="22" customFormat="true" ht="12.75" hidden="false" customHeight="false" outlineLevel="0" collapsed="false">
      <c r="A353" s="8" t="str">
        <f aca="false">A352</f>
        <v>Спутник</v>
      </c>
      <c r="B353" s="8" t="s">
        <v>474</v>
      </c>
      <c r="C353" s="17" t="s">
        <v>491</v>
      </c>
      <c r="D353" s="18" t="s">
        <v>492</v>
      </c>
      <c r="E353" s="114"/>
      <c r="F353" s="114"/>
      <c r="G353" s="114"/>
      <c r="H353" s="114"/>
      <c r="I353" s="114"/>
      <c r="J353" s="114"/>
      <c r="K353" s="114"/>
      <c r="L353" s="115"/>
      <c r="M353" s="29"/>
      <c r="N353" s="29"/>
      <c r="O353" s="29"/>
      <c r="P353" s="29"/>
      <c r="Q353" s="29"/>
      <c r="R353" s="21"/>
    </row>
    <row r="354" s="22" customFormat="true" ht="12.75" hidden="false" customHeight="false" outlineLevel="0" collapsed="false">
      <c r="A354" s="8" t="str">
        <f aca="false">A353</f>
        <v>Спутник</v>
      </c>
      <c r="B354" s="8" t="s">
        <v>474</v>
      </c>
      <c r="C354" s="17"/>
      <c r="D354" s="18"/>
      <c r="E354" s="81"/>
      <c r="F354" s="81"/>
      <c r="G354" s="81"/>
      <c r="H354" s="81"/>
      <c r="I354" s="81"/>
      <c r="J354" s="81"/>
      <c r="K354" s="81"/>
      <c r="L354" s="116"/>
      <c r="M354" s="29"/>
      <c r="N354" s="29"/>
      <c r="O354" s="29"/>
      <c r="P354" s="29"/>
      <c r="Q354" s="29"/>
      <c r="R354" s="21"/>
    </row>
    <row r="355" s="12" customFormat="true" ht="12.75" hidden="false" customHeight="false" outlineLevel="0" collapsed="false">
      <c r="A355" s="8" t="str">
        <f aca="false">A354</f>
        <v>Спутник</v>
      </c>
      <c r="B355" s="9" t="s">
        <v>493</v>
      </c>
      <c r="C355" s="25" t="s">
        <v>494</v>
      </c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</row>
    <row r="356" s="16" customFormat="true" ht="12.75" hidden="false" customHeight="false" outlineLevel="0" collapsed="false">
      <c r="A356" s="8" t="str">
        <f aca="false">A355</f>
        <v>Спутник</v>
      </c>
      <c r="B356" s="8" t="s">
        <v>493</v>
      </c>
      <c r="C356" s="8" t="s">
        <v>58</v>
      </c>
    </row>
    <row r="357" s="12" customFormat="true" ht="12.75" hidden="false" customHeight="true" outlineLevel="0" collapsed="false">
      <c r="A357" s="8" t="str">
        <f aca="false">A356</f>
        <v>Спутник</v>
      </c>
      <c r="B357" s="8" t="s">
        <v>493</v>
      </c>
      <c r="C357" s="8" t="s">
        <v>446</v>
      </c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</row>
    <row r="358" s="16" customFormat="true" ht="12.75" hidden="false" customHeight="false" outlineLevel="0" collapsed="false">
      <c r="A358" s="8" t="str">
        <f aca="false">A357</f>
        <v>Спутник</v>
      </c>
      <c r="B358" s="8" t="s">
        <v>493</v>
      </c>
      <c r="C358" s="8" t="s">
        <v>447</v>
      </c>
    </row>
    <row r="359" s="16" customFormat="true" ht="51" hidden="false" customHeight="false" outlineLevel="0" collapsed="false">
      <c r="A359" s="8" t="str">
        <f aca="false">A358</f>
        <v>Спутник</v>
      </c>
      <c r="B359" s="8" t="s">
        <v>493</v>
      </c>
      <c r="C359" s="33" t="s">
        <v>4</v>
      </c>
      <c r="D359" s="33" t="s">
        <v>5</v>
      </c>
      <c r="E359" s="33" t="s">
        <v>495</v>
      </c>
      <c r="F359" s="84" t="s">
        <v>496</v>
      </c>
      <c r="G359" s="117" t="s">
        <v>497</v>
      </c>
      <c r="H359" s="27" t="s">
        <v>498</v>
      </c>
      <c r="I359" s="27"/>
      <c r="J359" s="27"/>
      <c r="K359" s="27"/>
      <c r="L359" s="27"/>
      <c r="M359" s="15"/>
      <c r="N359" s="15"/>
      <c r="O359" s="15"/>
      <c r="P359" s="15"/>
      <c r="Q359" s="15"/>
      <c r="R359" s="15"/>
    </row>
    <row r="360" s="16" customFormat="true" ht="12.75" hidden="false" customHeight="false" outlineLevel="0" collapsed="false">
      <c r="A360" s="8" t="str">
        <f aca="false">A359</f>
        <v>Спутник</v>
      </c>
      <c r="B360" s="8" t="s">
        <v>493</v>
      </c>
      <c r="C360" s="13" t="n">
        <v>1</v>
      </c>
      <c r="D360" s="13" t="n">
        <v>2</v>
      </c>
      <c r="E360" s="13" t="n">
        <v>3</v>
      </c>
      <c r="F360" s="118" t="n">
        <v>3</v>
      </c>
      <c r="G360" s="85" t="n">
        <v>3</v>
      </c>
      <c r="H360" s="27"/>
      <c r="I360" s="8"/>
      <c r="J360" s="27"/>
      <c r="K360" s="27"/>
      <c r="L360" s="27"/>
      <c r="M360" s="15"/>
      <c r="N360" s="15"/>
      <c r="O360" s="15"/>
      <c r="P360" s="15"/>
      <c r="Q360" s="15"/>
      <c r="R360" s="15"/>
    </row>
    <row r="361" s="22" customFormat="true" ht="12.75" hidden="false" customHeight="false" outlineLevel="0" collapsed="false">
      <c r="A361" s="8" t="str">
        <f aca="false">A360</f>
        <v>Спутник</v>
      </c>
      <c r="B361" s="8" t="s">
        <v>493</v>
      </c>
      <c r="C361" s="17" t="s">
        <v>499</v>
      </c>
      <c r="D361" s="18" t="s">
        <v>500</v>
      </c>
      <c r="E361" s="119" t="n">
        <v>1</v>
      </c>
      <c r="F361" s="120" t="n">
        <v>1</v>
      </c>
      <c r="G361" s="121" t="n">
        <v>19.7</v>
      </c>
      <c r="H361" s="29"/>
      <c r="I361" s="8" t="s">
        <v>501</v>
      </c>
      <c r="J361" s="29"/>
      <c r="K361" s="29"/>
      <c r="L361" s="29"/>
      <c r="M361" s="21"/>
      <c r="N361" s="21"/>
      <c r="O361" s="21"/>
      <c r="P361" s="21"/>
      <c r="Q361" s="21"/>
      <c r="R361" s="21"/>
    </row>
    <row r="362" s="22" customFormat="true" ht="12.75" hidden="false" customHeight="false" outlineLevel="0" collapsed="false">
      <c r="A362" s="8" t="str">
        <f aca="false">A361</f>
        <v>Спутник</v>
      </c>
      <c r="B362" s="8" t="s">
        <v>493</v>
      </c>
      <c r="C362" s="17" t="s">
        <v>502</v>
      </c>
      <c r="D362" s="18" t="s">
        <v>503</v>
      </c>
      <c r="E362" s="119" t="n">
        <v>1</v>
      </c>
      <c r="F362" s="120" t="n">
        <v>7</v>
      </c>
      <c r="G362" s="121" t="n">
        <v>380.7</v>
      </c>
      <c r="H362" s="29"/>
      <c r="I362" s="8" t="s">
        <v>504</v>
      </c>
      <c r="J362" s="29"/>
      <c r="K362" s="29"/>
      <c r="L362" s="29"/>
      <c r="M362" s="21"/>
      <c r="N362" s="21"/>
      <c r="O362" s="21"/>
      <c r="P362" s="21"/>
      <c r="Q362" s="21"/>
      <c r="R362" s="21"/>
    </row>
    <row r="363" s="22" customFormat="true" ht="12.75" hidden="false" customHeight="false" outlineLevel="0" collapsed="false">
      <c r="A363" s="8" t="str">
        <f aca="false">A362</f>
        <v>Спутник</v>
      </c>
      <c r="B363" s="8" t="s">
        <v>493</v>
      </c>
      <c r="C363" s="17" t="s">
        <v>505</v>
      </c>
      <c r="D363" s="18" t="s">
        <v>506</v>
      </c>
      <c r="E363" s="119" t="n">
        <v>1</v>
      </c>
      <c r="F363" s="120" t="n">
        <v>7</v>
      </c>
      <c r="G363" s="121" t="n">
        <v>350</v>
      </c>
      <c r="H363" s="29"/>
      <c r="I363" s="8"/>
      <c r="J363" s="29"/>
      <c r="K363" s="29"/>
      <c r="L363" s="29"/>
      <c r="M363" s="21"/>
      <c r="N363" s="21"/>
      <c r="O363" s="21"/>
      <c r="P363" s="21"/>
      <c r="Q363" s="21"/>
      <c r="R363" s="21"/>
    </row>
    <row r="364" s="22" customFormat="true" ht="12.75" hidden="false" customHeight="false" outlineLevel="0" collapsed="false">
      <c r="A364" s="8" t="str">
        <f aca="false">A363</f>
        <v>Спутник</v>
      </c>
      <c r="B364" s="8" t="s">
        <v>493</v>
      </c>
      <c r="C364" s="17" t="s">
        <v>507</v>
      </c>
      <c r="D364" s="18" t="s">
        <v>508</v>
      </c>
      <c r="E364" s="119" t="n">
        <v>2</v>
      </c>
      <c r="F364" s="120"/>
      <c r="G364" s="121"/>
      <c r="H364" s="29"/>
      <c r="I364" s="8"/>
      <c r="J364" s="29"/>
      <c r="K364" s="29"/>
      <c r="L364" s="29"/>
      <c r="M364" s="21"/>
      <c r="N364" s="21"/>
      <c r="O364" s="21"/>
      <c r="P364" s="21"/>
      <c r="Q364" s="21"/>
      <c r="R364" s="21"/>
    </row>
    <row r="365" s="22" customFormat="true" ht="12.75" hidden="false" customHeight="false" outlineLevel="0" collapsed="false">
      <c r="A365" s="8" t="str">
        <f aca="false">A364</f>
        <v>Спутник</v>
      </c>
      <c r="B365" s="8" t="s">
        <v>493</v>
      </c>
      <c r="C365" s="17" t="s">
        <v>509</v>
      </c>
      <c r="D365" s="18" t="s">
        <v>510</v>
      </c>
      <c r="E365" s="119" t="n">
        <v>1</v>
      </c>
      <c r="F365" s="120" t="n">
        <v>5</v>
      </c>
      <c r="G365" s="121" t="n">
        <v>48.6</v>
      </c>
      <c r="H365" s="29"/>
      <c r="I365" s="8" t="s">
        <v>511</v>
      </c>
      <c r="J365" s="29"/>
      <c r="K365" s="29"/>
      <c r="L365" s="29"/>
      <c r="M365" s="21"/>
      <c r="N365" s="21"/>
      <c r="O365" s="21"/>
      <c r="P365" s="21"/>
      <c r="Q365" s="21"/>
      <c r="R365" s="21"/>
    </row>
    <row r="366" s="22" customFormat="true" ht="12.75" hidden="false" customHeight="false" outlineLevel="0" collapsed="false">
      <c r="A366" s="8" t="str">
        <f aca="false">A365</f>
        <v>Спутник</v>
      </c>
      <c r="B366" s="8" t="s">
        <v>493</v>
      </c>
      <c r="C366" s="17" t="s">
        <v>512</v>
      </c>
      <c r="D366" s="18" t="s">
        <v>513</v>
      </c>
      <c r="E366" s="119" t="n">
        <v>1</v>
      </c>
      <c r="F366" s="120" t="n">
        <v>1</v>
      </c>
      <c r="G366" s="121" t="n">
        <v>10.6</v>
      </c>
      <c r="H366" s="29"/>
      <c r="I366" s="8"/>
      <c r="J366" s="29"/>
      <c r="K366" s="29"/>
      <c r="L366" s="29"/>
      <c r="M366" s="21"/>
      <c r="N366" s="21"/>
      <c r="O366" s="21"/>
      <c r="P366" s="21"/>
      <c r="Q366" s="21"/>
      <c r="R366" s="21"/>
    </row>
    <row r="367" s="22" customFormat="true" ht="12.75" hidden="false" customHeight="false" outlineLevel="0" collapsed="false">
      <c r="A367" s="8" t="str">
        <f aca="false">A366</f>
        <v>Спутник</v>
      </c>
      <c r="B367" s="8" t="s">
        <v>493</v>
      </c>
      <c r="C367" s="17" t="s">
        <v>514</v>
      </c>
      <c r="D367" s="18" t="s">
        <v>515</v>
      </c>
      <c r="E367" s="119" t="n">
        <v>2</v>
      </c>
      <c r="F367" s="120"/>
      <c r="G367" s="121"/>
      <c r="H367" s="29"/>
      <c r="I367" s="8" t="s">
        <v>516</v>
      </c>
      <c r="J367" s="29"/>
      <c r="K367" s="29"/>
      <c r="L367" s="29"/>
      <c r="M367" s="21"/>
      <c r="N367" s="21"/>
      <c r="O367" s="21"/>
      <c r="P367" s="21"/>
      <c r="Q367" s="21"/>
      <c r="R367" s="21"/>
    </row>
    <row r="368" s="22" customFormat="true" ht="12.75" hidden="false" customHeight="false" outlineLevel="0" collapsed="false">
      <c r="A368" s="8" t="str">
        <f aca="false">A367</f>
        <v>Спутник</v>
      </c>
      <c r="B368" s="8" t="s">
        <v>493</v>
      </c>
      <c r="C368" s="17" t="s">
        <v>517</v>
      </c>
      <c r="D368" s="18" t="s">
        <v>518</v>
      </c>
      <c r="E368" s="119" t="n">
        <v>1</v>
      </c>
      <c r="F368" s="120" t="n">
        <v>1</v>
      </c>
      <c r="G368" s="121" t="n">
        <v>9.5</v>
      </c>
      <c r="H368" s="29"/>
      <c r="I368" s="8"/>
      <c r="J368" s="29"/>
      <c r="K368" s="29"/>
      <c r="L368" s="29"/>
      <c r="M368" s="21"/>
      <c r="N368" s="21"/>
      <c r="O368" s="21"/>
      <c r="P368" s="21"/>
      <c r="Q368" s="21"/>
      <c r="R368" s="21"/>
    </row>
    <row r="369" s="22" customFormat="true" ht="12.75" hidden="false" customHeight="false" outlineLevel="0" collapsed="false">
      <c r="A369" s="8" t="str">
        <f aca="false">A368</f>
        <v>Спутник</v>
      </c>
      <c r="B369" s="8" t="s">
        <v>493</v>
      </c>
      <c r="C369" s="17" t="s">
        <v>519</v>
      </c>
      <c r="D369" s="18" t="s">
        <v>520</v>
      </c>
      <c r="E369" s="119" t="n">
        <v>1</v>
      </c>
      <c r="F369" s="120" t="n">
        <v>1</v>
      </c>
      <c r="G369" s="121" t="n">
        <v>11.7</v>
      </c>
      <c r="H369" s="29"/>
      <c r="I369" s="8"/>
      <c r="J369" s="29"/>
      <c r="K369" s="29"/>
      <c r="L369" s="29"/>
      <c r="M369" s="21"/>
      <c r="N369" s="21"/>
      <c r="O369" s="21"/>
      <c r="P369" s="21"/>
      <c r="Q369" s="21"/>
      <c r="R369" s="21"/>
    </row>
    <row r="370" s="22" customFormat="true" ht="12.75" hidden="false" customHeight="false" outlineLevel="0" collapsed="false">
      <c r="A370" s="8" t="str">
        <f aca="false">A369</f>
        <v>Спутник</v>
      </c>
      <c r="B370" s="8" t="s">
        <v>493</v>
      </c>
      <c r="C370" s="17" t="s">
        <v>521</v>
      </c>
      <c r="D370" s="18" t="s">
        <v>522</v>
      </c>
      <c r="E370" s="119" t="n">
        <v>1</v>
      </c>
      <c r="F370" s="120" t="n">
        <v>1</v>
      </c>
      <c r="G370" s="121" t="n">
        <v>98.9</v>
      </c>
      <c r="H370" s="29"/>
      <c r="I370" s="8" t="s">
        <v>523</v>
      </c>
      <c r="J370" s="29"/>
      <c r="K370" s="29"/>
      <c r="L370" s="29"/>
      <c r="M370" s="21"/>
      <c r="N370" s="21"/>
      <c r="O370" s="21"/>
      <c r="P370" s="21"/>
      <c r="Q370" s="21"/>
      <c r="R370" s="21"/>
    </row>
    <row r="371" s="22" customFormat="true" ht="12.75" hidden="false" customHeight="false" outlineLevel="0" collapsed="false">
      <c r="A371" s="8" t="str">
        <f aca="false">A370</f>
        <v>Спутник</v>
      </c>
      <c r="B371" s="8" t="s">
        <v>493</v>
      </c>
      <c r="C371" s="17" t="s">
        <v>524</v>
      </c>
      <c r="D371" s="18" t="s">
        <v>525</v>
      </c>
      <c r="E371" s="119" t="n">
        <v>1</v>
      </c>
      <c r="F371" s="120" t="n">
        <v>1</v>
      </c>
      <c r="G371" s="121" t="n">
        <v>88</v>
      </c>
      <c r="H371" s="29"/>
      <c r="I371" s="8"/>
      <c r="J371" s="29"/>
      <c r="K371" s="29"/>
      <c r="L371" s="29"/>
      <c r="M371" s="21"/>
      <c r="N371" s="21"/>
      <c r="O371" s="21"/>
      <c r="P371" s="21"/>
      <c r="Q371" s="21"/>
      <c r="R371" s="21"/>
    </row>
    <row r="372" s="22" customFormat="true" ht="12.75" hidden="false" customHeight="false" outlineLevel="0" collapsed="false">
      <c r="A372" s="8" t="str">
        <f aca="false">A371</f>
        <v>Спутник</v>
      </c>
      <c r="B372" s="8" t="s">
        <v>493</v>
      </c>
      <c r="C372" s="17" t="s">
        <v>526</v>
      </c>
      <c r="D372" s="18" t="s">
        <v>527</v>
      </c>
      <c r="E372" s="119" t="n">
        <v>2</v>
      </c>
      <c r="F372" s="120"/>
      <c r="G372" s="121"/>
      <c r="H372" s="29"/>
      <c r="I372" s="8" t="s">
        <v>528</v>
      </c>
      <c r="J372" s="29"/>
      <c r="K372" s="29"/>
      <c r="L372" s="29"/>
      <c r="M372" s="21"/>
      <c r="N372" s="21"/>
      <c r="O372" s="21"/>
      <c r="P372" s="21"/>
      <c r="Q372" s="21"/>
      <c r="R372" s="21"/>
    </row>
    <row r="373" s="22" customFormat="true" ht="25.5" hidden="false" customHeight="false" outlineLevel="0" collapsed="false">
      <c r="A373" s="8" t="str">
        <f aca="false">A372</f>
        <v>Спутник</v>
      </c>
      <c r="B373" s="8" t="s">
        <v>493</v>
      </c>
      <c r="C373" s="17" t="s">
        <v>529</v>
      </c>
      <c r="D373" s="18" t="s">
        <v>530</v>
      </c>
      <c r="E373" s="119" t="n">
        <v>1</v>
      </c>
      <c r="F373" s="120" t="n">
        <v>1</v>
      </c>
      <c r="G373" s="121" t="n">
        <v>12.1</v>
      </c>
      <c r="H373" s="29"/>
      <c r="I373" s="8" t="s">
        <v>531</v>
      </c>
      <c r="J373" s="29"/>
      <c r="K373" s="29"/>
      <c r="L373" s="29"/>
      <c r="M373" s="21"/>
      <c r="N373" s="21"/>
      <c r="O373" s="21"/>
      <c r="P373" s="21"/>
      <c r="Q373" s="21"/>
      <c r="R373" s="21"/>
    </row>
    <row r="374" s="22" customFormat="true" ht="12.75" hidden="false" customHeight="false" outlineLevel="0" collapsed="false">
      <c r="A374" s="8" t="str">
        <f aca="false">A373</f>
        <v>Спутник</v>
      </c>
      <c r="B374" s="8" t="s">
        <v>493</v>
      </c>
      <c r="C374" s="17" t="s">
        <v>532</v>
      </c>
      <c r="D374" s="18" t="s">
        <v>533</v>
      </c>
      <c r="E374" s="119" t="n">
        <v>1</v>
      </c>
      <c r="F374" s="120" t="n">
        <v>1</v>
      </c>
      <c r="G374" s="121" t="n">
        <v>35.2</v>
      </c>
      <c r="H374" s="29"/>
      <c r="I374" s="8" t="s">
        <v>534</v>
      </c>
      <c r="J374" s="29"/>
      <c r="K374" s="29"/>
      <c r="L374" s="29"/>
      <c r="M374" s="21"/>
      <c r="N374" s="21"/>
      <c r="O374" s="21"/>
      <c r="P374" s="21"/>
      <c r="Q374" s="21"/>
      <c r="R374" s="21"/>
    </row>
    <row r="375" s="22" customFormat="true" ht="12.75" hidden="false" customHeight="false" outlineLevel="0" collapsed="false">
      <c r="A375" s="8" t="str">
        <f aca="false">A374</f>
        <v>Спутник</v>
      </c>
      <c r="B375" s="8" t="s">
        <v>493</v>
      </c>
      <c r="C375" s="17" t="s">
        <v>535</v>
      </c>
      <c r="D375" s="18" t="s">
        <v>536</v>
      </c>
      <c r="E375" s="119" t="n">
        <v>2</v>
      </c>
      <c r="F375" s="122"/>
      <c r="G375" s="123"/>
      <c r="H375" s="29"/>
      <c r="I375" s="8" t="s">
        <v>537</v>
      </c>
      <c r="J375" s="29"/>
      <c r="K375" s="29"/>
      <c r="L375" s="29"/>
      <c r="M375" s="21"/>
      <c r="N375" s="21"/>
      <c r="O375" s="21"/>
      <c r="P375" s="21"/>
      <c r="Q375" s="21"/>
      <c r="R375" s="21"/>
    </row>
    <row r="376" s="22" customFormat="true" ht="12.75" hidden="false" customHeight="false" outlineLevel="0" collapsed="false">
      <c r="A376" s="8" t="str">
        <f aca="false">A375</f>
        <v>Спутник</v>
      </c>
      <c r="B376" s="8" t="s">
        <v>493</v>
      </c>
      <c r="C376" s="17" t="s">
        <v>538</v>
      </c>
      <c r="D376" s="18" t="s">
        <v>539</v>
      </c>
      <c r="E376" s="119" t="n">
        <v>1</v>
      </c>
      <c r="F376" s="120" t="n">
        <v>1</v>
      </c>
      <c r="G376" s="121" t="n">
        <v>178</v>
      </c>
      <c r="H376" s="29"/>
      <c r="I376" s="8" t="s">
        <v>540</v>
      </c>
      <c r="J376" s="29"/>
      <c r="K376" s="29"/>
      <c r="L376" s="29"/>
      <c r="M376" s="21"/>
      <c r="N376" s="21"/>
      <c r="O376" s="21"/>
      <c r="P376" s="21"/>
      <c r="Q376" s="21"/>
      <c r="R376" s="21"/>
    </row>
    <row r="377" s="22" customFormat="true" ht="12.75" hidden="false" customHeight="false" outlineLevel="0" collapsed="false">
      <c r="A377" s="8" t="str">
        <f aca="false">A376</f>
        <v>Спутник</v>
      </c>
      <c r="B377" s="8" t="s">
        <v>493</v>
      </c>
      <c r="C377" s="17" t="s">
        <v>541</v>
      </c>
      <c r="D377" s="18" t="s">
        <v>542</v>
      </c>
      <c r="E377" s="119" t="n">
        <v>1</v>
      </c>
      <c r="F377" s="120" t="n">
        <v>1</v>
      </c>
      <c r="G377" s="121" t="n">
        <v>157</v>
      </c>
      <c r="H377" s="29"/>
      <c r="I377" s="8"/>
      <c r="J377" s="29"/>
      <c r="K377" s="29"/>
      <c r="L377" s="29"/>
      <c r="M377" s="21"/>
      <c r="N377" s="21"/>
      <c r="O377" s="21"/>
      <c r="P377" s="21"/>
      <c r="Q377" s="21"/>
      <c r="R377" s="21"/>
    </row>
    <row r="378" s="22" customFormat="true" ht="25.5" hidden="false" customHeight="false" outlineLevel="0" collapsed="false">
      <c r="A378" s="8" t="str">
        <f aca="false">A377</f>
        <v>Спутник</v>
      </c>
      <c r="B378" s="8" t="s">
        <v>493</v>
      </c>
      <c r="C378" s="17" t="s">
        <v>543</v>
      </c>
      <c r="D378" s="18" t="s">
        <v>544</v>
      </c>
      <c r="E378" s="119" t="n">
        <v>1</v>
      </c>
      <c r="F378" s="120" t="n">
        <v>1</v>
      </c>
      <c r="G378" s="121" t="n">
        <v>99.3</v>
      </c>
      <c r="H378" s="29"/>
      <c r="I378" s="8" t="s">
        <v>545</v>
      </c>
      <c r="J378" s="29"/>
      <c r="K378" s="29"/>
      <c r="L378" s="29"/>
      <c r="M378" s="21"/>
      <c r="N378" s="21"/>
      <c r="O378" s="21"/>
      <c r="P378" s="21"/>
      <c r="Q378" s="21"/>
      <c r="R378" s="21"/>
    </row>
    <row r="379" s="22" customFormat="true" ht="12.75" hidden="false" customHeight="false" outlineLevel="0" collapsed="false">
      <c r="A379" s="8" t="str">
        <f aca="false">A378</f>
        <v>Спутник</v>
      </c>
      <c r="B379" s="8" t="s">
        <v>493</v>
      </c>
      <c r="C379" s="17" t="s">
        <v>546</v>
      </c>
      <c r="D379" s="18" t="s">
        <v>547</v>
      </c>
      <c r="E379" s="119" t="n">
        <v>2</v>
      </c>
      <c r="F379" s="120"/>
      <c r="G379" s="121"/>
      <c r="H379" s="29"/>
      <c r="I379" s="8"/>
      <c r="J379" s="29"/>
      <c r="K379" s="29"/>
      <c r="L379" s="29"/>
      <c r="M379" s="21"/>
      <c r="N379" s="21"/>
      <c r="O379" s="21"/>
      <c r="P379" s="21"/>
      <c r="Q379" s="21"/>
      <c r="R379" s="21"/>
    </row>
    <row r="380" s="22" customFormat="true" ht="12.75" hidden="false" customHeight="false" outlineLevel="0" collapsed="false">
      <c r="A380" s="8" t="str">
        <f aca="false">A379</f>
        <v>Спутник</v>
      </c>
      <c r="B380" s="8" t="s">
        <v>493</v>
      </c>
      <c r="C380" s="17" t="s">
        <v>548</v>
      </c>
      <c r="D380" s="18" t="s">
        <v>549</v>
      </c>
      <c r="E380" s="119" t="n">
        <v>2</v>
      </c>
      <c r="F380" s="120"/>
      <c r="G380" s="121"/>
      <c r="H380" s="29"/>
      <c r="I380" s="8"/>
      <c r="J380" s="29"/>
      <c r="K380" s="29"/>
      <c r="L380" s="29"/>
      <c r="M380" s="21"/>
      <c r="N380" s="21"/>
      <c r="O380" s="21"/>
      <c r="P380" s="21"/>
      <c r="Q380" s="21"/>
      <c r="R380" s="21"/>
    </row>
    <row r="381" s="22" customFormat="true" ht="12.75" hidden="false" customHeight="false" outlineLevel="0" collapsed="false">
      <c r="A381" s="8" t="str">
        <f aca="false">A380</f>
        <v>Спутник</v>
      </c>
      <c r="B381" s="8" t="s">
        <v>493</v>
      </c>
      <c r="C381" s="17" t="s">
        <v>550</v>
      </c>
      <c r="D381" s="18" t="s">
        <v>551</v>
      </c>
      <c r="E381" s="119" t="n">
        <v>2</v>
      </c>
      <c r="F381" s="122"/>
      <c r="G381" s="123"/>
      <c r="H381" s="124" t="n">
        <f aca="false">SUM(G361:G381)</f>
        <v>1499.3</v>
      </c>
      <c r="I381" s="29"/>
      <c r="J381" s="29"/>
      <c r="K381" s="29"/>
      <c r="L381" s="29"/>
      <c r="M381" s="21"/>
      <c r="N381" s="21"/>
      <c r="O381" s="21"/>
      <c r="P381" s="21"/>
      <c r="Q381" s="21"/>
      <c r="R381" s="21"/>
    </row>
    <row r="382" s="12" customFormat="true" ht="12.75" hidden="false" customHeight="false" outlineLevel="0" collapsed="false">
      <c r="A382" s="8" t="str">
        <f aca="false">A381</f>
        <v>Спутник</v>
      </c>
      <c r="B382" s="9" t="s">
        <v>552</v>
      </c>
      <c r="C382" s="25" t="s">
        <v>553</v>
      </c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</row>
    <row r="383" s="16" customFormat="true" ht="12.75" hidden="false" customHeight="false" outlineLevel="0" collapsed="false">
      <c r="A383" s="8" t="str">
        <f aca="false">A382</f>
        <v>Спутник</v>
      </c>
      <c r="B383" s="8" t="s">
        <v>552</v>
      </c>
      <c r="C383" s="8" t="s">
        <v>58</v>
      </c>
    </row>
    <row r="384" s="12" customFormat="true" ht="12.75" hidden="false" customHeight="true" outlineLevel="0" collapsed="false">
      <c r="A384" s="8" t="str">
        <f aca="false">A383</f>
        <v>Спутник</v>
      </c>
      <c r="B384" s="8" t="s">
        <v>552</v>
      </c>
      <c r="C384" s="8" t="s">
        <v>446</v>
      </c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</row>
    <row r="385" s="16" customFormat="true" ht="12.75" hidden="false" customHeight="false" outlineLevel="0" collapsed="false">
      <c r="A385" s="8" t="str">
        <f aca="false">A384</f>
        <v>Спутник</v>
      </c>
      <c r="B385" s="8" t="s">
        <v>552</v>
      </c>
      <c r="C385" s="8" t="s">
        <v>447</v>
      </c>
    </row>
    <row r="386" s="22" customFormat="true" ht="25.5" hidden="false" customHeight="true" outlineLevel="0" collapsed="false">
      <c r="A386" s="8" t="str">
        <f aca="false">A385</f>
        <v>Спутник</v>
      </c>
      <c r="B386" s="8" t="s">
        <v>552</v>
      </c>
      <c r="C386" s="31" t="s">
        <v>59</v>
      </c>
      <c r="D386" s="31" t="s">
        <v>5</v>
      </c>
      <c r="E386" s="31" t="s">
        <v>554</v>
      </c>
      <c r="F386" s="31" t="s">
        <v>555</v>
      </c>
      <c r="G386" s="14" t="s">
        <v>556</v>
      </c>
      <c r="H386" s="14"/>
      <c r="I386" s="14"/>
      <c r="J386" s="14"/>
      <c r="K386" s="107" t="s">
        <v>557</v>
      </c>
      <c r="L386" s="107" t="s">
        <v>558</v>
      </c>
      <c r="M386" s="107" t="s">
        <v>559</v>
      </c>
      <c r="N386" s="29"/>
      <c r="O386" s="29"/>
      <c r="P386" s="21"/>
      <c r="Q386" s="21"/>
      <c r="R386" s="21"/>
    </row>
    <row r="387" s="22" customFormat="true" ht="38.25" hidden="false" customHeight="false" outlineLevel="0" collapsed="false">
      <c r="A387" s="8" t="str">
        <f aca="false">A386</f>
        <v>Спутник</v>
      </c>
      <c r="B387" s="8" t="s">
        <v>552</v>
      </c>
      <c r="C387" s="31"/>
      <c r="D387" s="31"/>
      <c r="E387" s="31"/>
      <c r="F387" s="31"/>
      <c r="G387" s="33" t="s">
        <v>560</v>
      </c>
      <c r="H387" s="33" t="s">
        <v>561</v>
      </c>
      <c r="I387" s="33" t="s">
        <v>562</v>
      </c>
      <c r="J387" s="31" t="s">
        <v>563</v>
      </c>
      <c r="K387" s="107"/>
      <c r="L387" s="107"/>
      <c r="M387" s="107"/>
      <c r="N387" s="29"/>
      <c r="O387" s="29"/>
      <c r="P387" s="21"/>
      <c r="Q387" s="21"/>
      <c r="R387" s="21"/>
    </row>
    <row r="388" s="22" customFormat="true" ht="12.75" hidden="false" customHeight="false" outlineLevel="0" collapsed="false">
      <c r="A388" s="8" t="str">
        <f aca="false">A387</f>
        <v>Спутник</v>
      </c>
      <c r="B388" s="8" t="s">
        <v>552</v>
      </c>
      <c r="C388" s="13" t="n">
        <v>1</v>
      </c>
      <c r="D388" s="13" t="n">
        <v>2</v>
      </c>
      <c r="E388" s="13" t="n">
        <v>3</v>
      </c>
      <c r="F388" s="13" t="n">
        <v>4</v>
      </c>
      <c r="G388" s="13" t="n">
        <v>5</v>
      </c>
      <c r="H388" s="13" t="n">
        <v>6</v>
      </c>
      <c r="I388" s="13" t="n">
        <v>7</v>
      </c>
      <c r="J388" s="14" t="n">
        <v>8</v>
      </c>
      <c r="K388" s="27"/>
      <c r="L388" s="27"/>
      <c r="M388" s="29"/>
      <c r="N388" s="29"/>
      <c r="O388" s="29"/>
      <c r="P388" s="21"/>
      <c r="Q388" s="21"/>
      <c r="R388" s="21"/>
    </row>
    <row r="389" s="22" customFormat="true" ht="25.5" hidden="false" customHeight="false" outlineLevel="0" collapsed="false">
      <c r="A389" s="8" t="str">
        <f aca="false">A388</f>
        <v>Спутник</v>
      </c>
      <c r="B389" s="8" t="s">
        <v>552</v>
      </c>
      <c r="C389" s="17" t="s">
        <v>564</v>
      </c>
      <c r="D389" s="18" t="s">
        <v>565</v>
      </c>
      <c r="E389" s="125" t="n">
        <f aca="false">G389+H389+I389+J389</f>
        <v>2867.4</v>
      </c>
      <c r="F389" s="126"/>
      <c r="G389" s="126"/>
      <c r="H389" s="126" t="n">
        <v>2867.4</v>
      </c>
      <c r="I389" s="126"/>
      <c r="J389" s="127"/>
      <c r="K389" s="59" t="n">
        <f aca="false">IF(H381&lt;=E389,TRUE(),IF(H381&gt;E389,FALSE()))</f>
        <v>1</v>
      </c>
      <c r="L389" s="29"/>
      <c r="M389" s="29"/>
      <c r="N389" s="29"/>
      <c r="O389" s="29"/>
      <c r="P389" s="21"/>
      <c r="Q389" s="21"/>
      <c r="R389" s="21"/>
    </row>
    <row r="390" s="22" customFormat="true" ht="12.75" hidden="false" customHeight="false" outlineLevel="0" collapsed="false">
      <c r="A390" s="8" t="str">
        <f aca="false">A389</f>
        <v>Спутник</v>
      </c>
      <c r="B390" s="8" t="s">
        <v>552</v>
      </c>
      <c r="C390" s="34" t="s">
        <v>566</v>
      </c>
      <c r="D390" s="35" t="s">
        <v>567</v>
      </c>
      <c r="E390" s="128"/>
      <c r="F390" s="129"/>
      <c r="G390" s="130"/>
      <c r="H390" s="129" t="n">
        <v>616.2</v>
      </c>
      <c r="I390" s="129"/>
      <c r="J390" s="131"/>
      <c r="K390" s="29"/>
      <c r="L390" s="59" t="n">
        <f aca="false">IF(G390&lt;=G389,TRUE(),IF(G390&gt;G389,FALSE()))</f>
        <v>1</v>
      </c>
      <c r="M390" s="29"/>
      <c r="N390" s="29"/>
      <c r="O390" s="29"/>
      <c r="P390" s="21"/>
      <c r="Q390" s="21"/>
      <c r="R390" s="21"/>
    </row>
    <row r="391" s="22" customFormat="true" ht="25.5" hidden="false" customHeight="false" outlineLevel="0" collapsed="false">
      <c r="A391" s="8" t="str">
        <f aca="false">A390</f>
        <v>Спутник</v>
      </c>
      <c r="B391" s="8" t="s">
        <v>552</v>
      </c>
      <c r="C391" s="38" t="s">
        <v>568</v>
      </c>
      <c r="D391" s="39"/>
      <c r="E391" s="132"/>
      <c r="F391" s="133"/>
      <c r="G391" s="132"/>
      <c r="H391" s="133"/>
      <c r="I391" s="133"/>
      <c r="J391" s="134"/>
      <c r="K391" s="29"/>
      <c r="M391" s="29"/>
      <c r="N391" s="29"/>
      <c r="O391" s="29"/>
      <c r="P391" s="21"/>
      <c r="Q391" s="21"/>
      <c r="R391" s="21"/>
    </row>
    <row r="392" s="22" customFormat="true" ht="25.5" hidden="false" customHeight="false" outlineLevel="0" collapsed="false">
      <c r="A392" s="8" t="str">
        <f aca="false">A391</f>
        <v>Спутник</v>
      </c>
      <c r="B392" s="8" t="s">
        <v>552</v>
      </c>
      <c r="C392" s="17" t="s">
        <v>569</v>
      </c>
      <c r="D392" s="18" t="s">
        <v>570</v>
      </c>
      <c r="E392" s="125" t="n">
        <f aca="false">G392+H392+I392+J392</f>
        <v>10031</v>
      </c>
      <c r="F392" s="126"/>
      <c r="G392" s="126"/>
      <c r="H392" s="126" t="n">
        <v>10031</v>
      </c>
      <c r="I392" s="126"/>
      <c r="J392" s="127"/>
      <c r="K392" s="29"/>
      <c r="L392" s="29"/>
      <c r="M392" s="29"/>
      <c r="N392" s="29"/>
      <c r="O392" s="29"/>
      <c r="P392" s="21"/>
      <c r="Q392" s="21"/>
      <c r="R392" s="21"/>
    </row>
    <row r="393" s="22" customFormat="true" ht="12.75" hidden="false" customHeight="false" outlineLevel="0" collapsed="false">
      <c r="A393" s="8" t="str">
        <f aca="false">A392</f>
        <v>Спутник</v>
      </c>
      <c r="B393" s="8" t="s">
        <v>552</v>
      </c>
      <c r="C393" s="34" t="s">
        <v>571</v>
      </c>
      <c r="D393" s="35" t="s">
        <v>572</v>
      </c>
      <c r="E393" s="128" t="n">
        <f aca="false">SUM(G393:J394)</f>
        <v>1500</v>
      </c>
      <c r="F393" s="128"/>
      <c r="G393" s="129"/>
      <c r="H393" s="129" t="n">
        <v>1500</v>
      </c>
      <c r="I393" s="129"/>
      <c r="J393" s="131"/>
      <c r="K393" s="29"/>
      <c r="L393" s="29"/>
      <c r="M393" s="59" t="n">
        <f aca="false">IF(G393&lt;=G392,TRUE(),IF(G393&gt;G392,FALSE()))</f>
        <v>1</v>
      </c>
      <c r="N393" s="29"/>
      <c r="O393" s="29"/>
      <c r="P393" s="21"/>
      <c r="Q393" s="21"/>
      <c r="R393" s="21"/>
    </row>
    <row r="394" s="22" customFormat="true" ht="12.75" hidden="false" customHeight="false" outlineLevel="0" collapsed="false">
      <c r="A394" s="8" t="str">
        <f aca="false">A393</f>
        <v>Спутник</v>
      </c>
      <c r="B394" s="8" t="s">
        <v>552</v>
      </c>
      <c r="C394" s="38" t="s">
        <v>573</v>
      </c>
      <c r="D394" s="39"/>
      <c r="E394" s="132"/>
      <c r="F394" s="132"/>
      <c r="G394" s="133"/>
      <c r="H394" s="133"/>
      <c r="I394" s="133"/>
      <c r="J394" s="134"/>
      <c r="K394" s="29"/>
      <c r="L394" s="29"/>
      <c r="N394" s="29"/>
      <c r="O394" s="29"/>
      <c r="P394" s="21"/>
      <c r="Q394" s="21"/>
      <c r="R394" s="21"/>
    </row>
    <row r="395" s="12" customFormat="true" ht="12.75" hidden="false" customHeight="false" outlineLevel="0" collapsed="false">
      <c r="A395" s="8" t="str">
        <f aca="false">A394</f>
        <v>Спутник</v>
      </c>
      <c r="B395" s="9" t="s">
        <v>574</v>
      </c>
      <c r="C395" s="25" t="s">
        <v>575</v>
      </c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</row>
    <row r="396" s="16" customFormat="true" ht="12.75" hidden="false" customHeight="false" outlineLevel="0" collapsed="false">
      <c r="A396" s="8" t="str">
        <f aca="false">A395</f>
        <v>Спутник</v>
      </c>
      <c r="B396" s="8" t="s">
        <v>574</v>
      </c>
      <c r="C396" s="8" t="s">
        <v>446</v>
      </c>
    </row>
    <row r="397" s="12" customFormat="true" ht="12.75" hidden="false" customHeight="true" outlineLevel="0" collapsed="false">
      <c r="A397" s="8" t="str">
        <f aca="false">A396</f>
        <v>Спутник</v>
      </c>
      <c r="B397" s="8" t="s">
        <v>574</v>
      </c>
      <c r="C397" s="8" t="s">
        <v>447</v>
      </c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</row>
    <row r="398" s="16" customFormat="true" ht="12.75" hidden="false" customHeight="false" outlineLevel="0" collapsed="false">
      <c r="A398" s="8" t="str">
        <f aca="false">A397</f>
        <v>Спутник</v>
      </c>
      <c r="B398" s="8" t="s">
        <v>574</v>
      </c>
      <c r="C398" s="8" t="s">
        <v>576</v>
      </c>
    </row>
    <row r="399" s="16" customFormat="true" ht="25.5" hidden="false" customHeight="false" outlineLevel="0" collapsed="false">
      <c r="A399" s="8" t="str">
        <f aca="false">A398</f>
        <v>Спутник</v>
      </c>
      <c r="B399" s="8" t="s">
        <v>574</v>
      </c>
      <c r="C399" s="33" t="s">
        <v>577</v>
      </c>
      <c r="D399" s="33" t="s">
        <v>5</v>
      </c>
      <c r="E399" s="31" t="s">
        <v>578</v>
      </c>
      <c r="F399" s="85" t="s">
        <v>579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="16" customFormat="true" ht="12.75" hidden="false" customHeight="false" outlineLevel="0" collapsed="false">
      <c r="A400" s="8" t="str">
        <f aca="false">A399</f>
        <v>Спутник</v>
      </c>
      <c r="B400" s="8" t="s">
        <v>574</v>
      </c>
      <c r="C400" s="13" t="n">
        <v>1</v>
      </c>
      <c r="D400" s="13" t="n">
        <v>2</v>
      </c>
      <c r="E400" s="14" t="n">
        <v>3</v>
      </c>
      <c r="F400" s="85" t="n">
        <v>4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="22" customFormat="true" ht="25.5" hidden="false" customHeight="false" outlineLevel="0" collapsed="false">
      <c r="A401" s="8" t="str">
        <f aca="false">A400</f>
        <v>Спутник</v>
      </c>
      <c r="B401" s="8" t="s">
        <v>574</v>
      </c>
      <c r="C401" s="34" t="s">
        <v>580</v>
      </c>
      <c r="D401" s="35" t="s">
        <v>581</v>
      </c>
      <c r="E401" s="135"/>
      <c r="F401" s="135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</row>
    <row r="402" s="22" customFormat="true" ht="51" hidden="false" customHeight="false" outlineLevel="0" collapsed="false">
      <c r="A402" s="8" t="str">
        <f aca="false">A401</f>
        <v>Спутник</v>
      </c>
      <c r="B402" s="8" t="s">
        <v>574</v>
      </c>
      <c r="C402" s="38" t="s">
        <v>582</v>
      </c>
      <c r="D402" s="39"/>
      <c r="E402" s="136" t="n">
        <v>1</v>
      </c>
      <c r="F402" s="136" t="n">
        <v>3</v>
      </c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</row>
    <row r="403" s="22" customFormat="true" ht="12.75" hidden="false" customHeight="false" outlineLevel="0" collapsed="false">
      <c r="A403" s="8" t="str">
        <f aca="false">A402</f>
        <v>Спутник</v>
      </c>
      <c r="B403" s="8" t="s">
        <v>574</v>
      </c>
      <c r="C403" s="17" t="s">
        <v>583</v>
      </c>
      <c r="D403" s="18" t="s">
        <v>584</v>
      </c>
      <c r="E403" s="115" t="n">
        <v>2</v>
      </c>
      <c r="F403" s="137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</row>
    <row r="404" s="22" customFormat="true" ht="12.75" hidden="false" customHeight="false" outlineLevel="0" collapsed="false">
      <c r="A404" s="8" t="str">
        <f aca="false">A403</f>
        <v>Спутник</v>
      </c>
      <c r="B404" s="8" t="s">
        <v>574</v>
      </c>
      <c r="C404" s="17" t="s">
        <v>585</v>
      </c>
      <c r="D404" s="18" t="s">
        <v>586</v>
      </c>
      <c r="E404" s="115" t="n">
        <v>2</v>
      </c>
      <c r="F404" s="137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</row>
    <row r="405" s="22" customFormat="true" ht="25.5" hidden="false" customHeight="false" outlineLevel="0" collapsed="false">
      <c r="A405" s="8" t="str">
        <f aca="false">A404</f>
        <v>Спутник</v>
      </c>
      <c r="B405" s="8" t="s">
        <v>574</v>
      </c>
      <c r="C405" s="17" t="s">
        <v>587</v>
      </c>
      <c r="D405" s="18" t="s">
        <v>588</v>
      </c>
      <c r="E405" s="115" t="n">
        <v>2</v>
      </c>
      <c r="F405" s="137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</row>
    <row r="406" s="22" customFormat="true" ht="12.75" hidden="false" customHeight="false" outlineLevel="0" collapsed="false">
      <c r="A406" s="8" t="str">
        <f aca="false">A405</f>
        <v>Спутник</v>
      </c>
      <c r="B406" s="8" t="s">
        <v>574</v>
      </c>
      <c r="C406" s="17" t="s">
        <v>589</v>
      </c>
      <c r="D406" s="18" t="s">
        <v>590</v>
      </c>
      <c r="E406" s="115" t="n">
        <v>1</v>
      </c>
      <c r="F406" s="137" t="n">
        <v>1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</row>
    <row r="407" s="22" customFormat="true" ht="25.5" hidden="false" customHeight="false" outlineLevel="0" collapsed="false">
      <c r="A407" s="8" t="str">
        <f aca="false">A406</f>
        <v>Спутник</v>
      </c>
      <c r="B407" s="8" t="s">
        <v>574</v>
      </c>
      <c r="C407" s="17" t="s">
        <v>591</v>
      </c>
      <c r="D407" s="18" t="s">
        <v>592</v>
      </c>
      <c r="E407" s="115" t="n">
        <v>1</v>
      </c>
      <c r="F407" s="137" t="n">
        <v>1</v>
      </c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</row>
    <row r="408" s="22" customFormat="true" ht="25.5" hidden="false" customHeight="false" outlineLevel="0" collapsed="false">
      <c r="A408" s="8" t="str">
        <f aca="false">A407</f>
        <v>Спутник</v>
      </c>
      <c r="B408" s="8" t="s">
        <v>574</v>
      </c>
      <c r="C408" s="17" t="s">
        <v>593</v>
      </c>
      <c r="D408" s="18" t="s">
        <v>594</v>
      </c>
      <c r="E408" s="115" t="n">
        <v>1</v>
      </c>
      <c r="F408" s="137" t="n">
        <v>70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</row>
    <row r="409" s="22" customFormat="true" ht="12.75" hidden="false" customHeight="false" outlineLevel="0" collapsed="false">
      <c r="A409" s="8" t="str">
        <f aca="false">A408</f>
        <v>Спутник</v>
      </c>
      <c r="B409" s="8" t="s">
        <v>574</v>
      </c>
      <c r="C409" s="17" t="s">
        <v>595</v>
      </c>
      <c r="D409" s="18" t="s">
        <v>596</v>
      </c>
      <c r="E409" s="115" t="n">
        <v>1</v>
      </c>
      <c r="F409" s="137" t="n">
        <v>1</v>
      </c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</row>
    <row r="410" s="22" customFormat="true" ht="12.75" hidden="false" customHeight="false" outlineLevel="0" collapsed="false">
      <c r="A410" s="8" t="str">
        <f aca="false">A409</f>
        <v>Спутник</v>
      </c>
      <c r="B410" s="8" t="s">
        <v>574</v>
      </c>
      <c r="C410" s="17" t="s">
        <v>597</v>
      </c>
      <c r="D410" s="18" t="s">
        <v>598</v>
      </c>
      <c r="E410" s="115" t="n">
        <v>1</v>
      </c>
      <c r="F410" s="137" t="n">
        <v>4</v>
      </c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</row>
    <row r="411" s="22" customFormat="true" ht="12.75" hidden="false" customHeight="false" outlineLevel="0" collapsed="false">
      <c r="A411" s="8" t="str">
        <f aca="false">A410</f>
        <v>Спутник</v>
      </c>
      <c r="B411" s="8" t="s">
        <v>574</v>
      </c>
      <c r="C411" s="17" t="s">
        <v>599</v>
      </c>
      <c r="D411" s="18" t="s">
        <v>600</v>
      </c>
      <c r="E411" s="115" t="n">
        <v>2</v>
      </c>
      <c r="F411" s="137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</row>
    <row r="412" s="22" customFormat="true" ht="12.75" hidden="false" customHeight="false" outlineLevel="0" collapsed="false">
      <c r="A412" s="8" t="str">
        <f aca="false">A411</f>
        <v>Спутник</v>
      </c>
      <c r="B412" s="8" t="s">
        <v>574</v>
      </c>
      <c r="C412" s="17" t="s">
        <v>601</v>
      </c>
      <c r="D412" s="18" t="s">
        <v>602</v>
      </c>
      <c r="E412" s="115" t="n">
        <v>1</v>
      </c>
      <c r="F412" s="137" t="n">
        <v>2</v>
      </c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</row>
    <row r="413" s="12" customFormat="true" ht="12.75" hidden="false" customHeight="false" outlineLevel="0" collapsed="false">
      <c r="A413" s="8" t="str">
        <f aca="false">A412</f>
        <v>Спутник</v>
      </c>
      <c r="B413" s="9" t="s">
        <v>603</v>
      </c>
      <c r="C413" s="25" t="s">
        <v>604</v>
      </c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</row>
    <row r="414" s="16" customFormat="true" ht="12.75" hidden="false" customHeight="false" outlineLevel="0" collapsed="false">
      <c r="A414" s="8" t="str">
        <f aca="false">A413</f>
        <v>Спутник</v>
      </c>
      <c r="B414" s="8" t="s">
        <v>603</v>
      </c>
      <c r="C414" s="8" t="s">
        <v>446</v>
      </c>
    </row>
    <row r="415" s="12" customFormat="true" ht="12.75" hidden="false" customHeight="true" outlineLevel="0" collapsed="false">
      <c r="A415" s="8" t="str">
        <f aca="false">A414</f>
        <v>Спутник</v>
      </c>
      <c r="B415" s="8" t="s">
        <v>603</v>
      </c>
      <c r="C415" s="8" t="s">
        <v>447</v>
      </c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</row>
    <row r="416" s="16" customFormat="true" ht="12.75" hidden="false" customHeight="false" outlineLevel="0" collapsed="false">
      <c r="A416" s="8" t="str">
        <f aca="false">A415</f>
        <v>Спутник</v>
      </c>
      <c r="B416" s="8" t="s">
        <v>603</v>
      </c>
      <c r="C416" s="8" t="s">
        <v>576</v>
      </c>
    </row>
    <row r="417" s="16" customFormat="true" ht="25.5" hidden="false" customHeight="false" outlineLevel="0" collapsed="false">
      <c r="A417" s="8" t="str">
        <f aca="false">A416</f>
        <v>Спутник</v>
      </c>
      <c r="B417" s="8" t="s">
        <v>603</v>
      </c>
      <c r="C417" s="33" t="s">
        <v>4</v>
      </c>
      <c r="D417" s="33" t="s">
        <v>5</v>
      </c>
      <c r="E417" s="31" t="s">
        <v>578</v>
      </c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="16" customFormat="true" ht="12.75" hidden="false" customHeight="false" outlineLevel="0" collapsed="false">
      <c r="A418" s="8" t="str">
        <f aca="false">A417</f>
        <v>Спутник</v>
      </c>
      <c r="B418" s="8" t="s">
        <v>603</v>
      </c>
      <c r="C418" s="13" t="n">
        <v>1</v>
      </c>
      <c r="D418" s="13" t="n">
        <v>2</v>
      </c>
      <c r="E418" s="14" t="n">
        <v>3</v>
      </c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="22" customFormat="true" ht="25.5" hidden="false" customHeight="false" outlineLevel="0" collapsed="false">
      <c r="A419" s="8" t="str">
        <f aca="false">A418</f>
        <v>Спутник</v>
      </c>
      <c r="B419" s="8" t="s">
        <v>603</v>
      </c>
      <c r="C419" s="34" t="s">
        <v>580</v>
      </c>
      <c r="D419" s="35" t="s">
        <v>605</v>
      </c>
      <c r="E419" s="135" t="n">
        <v>1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</row>
    <row r="420" s="22" customFormat="true" ht="12.75" hidden="false" customHeight="false" outlineLevel="0" collapsed="false">
      <c r="A420" s="8" t="str">
        <f aca="false">A419</f>
        <v>Спутник</v>
      </c>
      <c r="B420" s="8" t="s">
        <v>603</v>
      </c>
      <c r="C420" s="38" t="s">
        <v>606</v>
      </c>
      <c r="D420" s="39"/>
      <c r="E420" s="78"/>
      <c r="F420" s="138" t="s">
        <v>607</v>
      </c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</row>
    <row r="421" s="22" customFormat="true" ht="12.75" hidden="false" customHeight="false" outlineLevel="0" collapsed="false">
      <c r="A421" s="8" t="str">
        <f aca="false">A420</f>
        <v>Спутник</v>
      </c>
      <c r="B421" s="8" t="s">
        <v>603</v>
      </c>
      <c r="C421" s="17" t="s">
        <v>608</v>
      </c>
      <c r="D421" s="18" t="s">
        <v>609</v>
      </c>
      <c r="E421" s="115" t="n">
        <v>2</v>
      </c>
      <c r="F421" s="138" t="s">
        <v>610</v>
      </c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</row>
    <row r="422" s="22" customFormat="true" ht="12.75" hidden="false" customHeight="false" outlineLevel="0" collapsed="false">
      <c r="A422" s="8" t="str">
        <f aca="false">A421</f>
        <v>Спутник</v>
      </c>
      <c r="B422" s="8" t="s">
        <v>603</v>
      </c>
      <c r="C422" s="17" t="s">
        <v>611</v>
      </c>
      <c r="D422" s="18" t="s">
        <v>612</v>
      </c>
      <c r="E422" s="115" t="n">
        <v>1</v>
      </c>
      <c r="F422" s="138" t="s">
        <v>613</v>
      </c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</row>
    <row r="423" s="22" customFormat="true" ht="12.75" hidden="false" customHeight="false" outlineLevel="0" collapsed="false">
      <c r="A423" s="8" t="str">
        <f aca="false">A422</f>
        <v>Спутник</v>
      </c>
      <c r="B423" s="8" t="s">
        <v>603</v>
      </c>
      <c r="C423" s="17" t="s">
        <v>614</v>
      </c>
      <c r="D423" s="18" t="s">
        <v>615</v>
      </c>
      <c r="E423" s="115" t="n">
        <v>2</v>
      </c>
      <c r="F423" s="138" t="s">
        <v>616</v>
      </c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</row>
    <row r="424" s="22" customFormat="true" ht="12.75" hidden="false" customHeight="false" outlineLevel="0" collapsed="false">
      <c r="A424" s="8" t="str">
        <f aca="false">A423</f>
        <v>Спутник</v>
      </c>
      <c r="B424" s="8" t="s">
        <v>603</v>
      </c>
      <c r="C424" s="17" t="s">
        <v>617</v>
      </c>
      <c r="D424" s="18" t="s">
        <v>618</v>
      </c>
      <c r="E424" s="115" t="n">
        <v>2</v>
      </c>
      <c r="F424" s="138" t="s">
        <v>619</v>
      </c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</row>
    <row r="425" s="22" customFormat="true" ht="25.5" hidden="false" customHeight="false" outlineLevel="0" collapsed="false">
      <c r="A425" s="8" t="str">
        <f aca="false">A424</f>
        <v>Спутник</v>
      </c>
      <c r="B425" s="8" t="s">
        <v>603</v>
      </c>
      <c r="C425" s="17" t="s">
        <v>620</v>
      </c>
      <c r="D425" s="18" t="s">
        <v>621</v>
      </c>
      <c r="E425" s="115" t="n">
        <v>2</v>
      </c>
      <c r="F425" s="138" t="s">
        <v>622</v>
      </c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</row>
    <row r="426" s="22" customFormat="true" ht="25.5" hidden="false" customHeight="false" outlineLevel="0" collapsed="false">
      <c r="A426" s="8" t="str">
        <f aca="false">A425</f>
        <v>Спутник</v>
      </c>
      <c r="B426" s="8" t="s">
        <v>603</v>
      </c>
      <c r="C426" s="17" t="s">
        <v>623</v>
      </c>
      <c r="D426" s="18" t="s">
        <v>624</v>
      </c>
      <c r="E426" s="115" t="n">
        <v>2</v>
      </c>
      <c r="F426" s="138" t="s">
        <v>625</v>
      </c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</row>
    <row r="427" s="22" customFormat="true" ht="25.5" hidden="false" customHeight="false" outlineLevel="0" collapsed="false">
      <c r="A427" s="8" t="str">
        <f aca="false">A426</f>
        <v>Спутник</v>
      </c>
      <c r="B427" s="8" t="s">
        <v>603</v>
      </c>
      <c r="C427" s="17" t="s">
        <v>626</v>
      </c>
      <c r="D427" s="18" t="s">
        <v>627</v>
      </c>
      <c r="E427" s="115" t="n">
        <v>2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</row>
    <row r="428" s="12" customFormat="true" ht="12.75" hidden="false" customHeight="false" outlineLevel="0" collapsed="false">
      <c r="A428" s="8" t="str">
        <f aca="false">A427</f>
        <v>Спутник</v>
      </c>
      <c r="B428" s="9" t="s">
        <v>628</v>
      </c>
      <c r="C428" s="25" t="s">
        <v>629</v>
      </c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</row>
    <row r="429" s="16" customFormat="true" ht="12.75" hidden="false" customHeight="false" outlineLevel="0" collapsed="false">
      <c r="A429" s="8" t="str">
        <f aca="false">A428</f>
        <v>Спутник</v>
      </c>
      <c r="B429" s="8" t="s">
        <v>628</v>
      </c>
      <c r="C429" s="8" t="s">
        <v>58</v>
      </c>
    </row>
    <row r="430" s="12" customFormat="true" ht="12.75" hidden="false" customHeight="true" outlineLevel="0" collapsed="false">
      <c r="A430" s="8" t="str">
        <f aca="false">A429</f>
        <v>Спутник</v>
      </c>
      <c r="B430" s="8" t="s">
        <v>628</v>
      </c>
      <c r="C430" s="8" t="s">
        <v>446</v>
      </c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="16" customFormat="true" ht="12.75" hidden="false" customHeight="false" outlineLevel="0" collapsed="false">
      <c r="A431" s="8" t="str">
        <f aca="false">A430</f>
        <v>Спутник</v>
      </c>
      <c r="B431" s="8" t="s">
        <v>628</v>
      </c>
      <c r="C431" s="8" t="s">
        <v>447</v>
      </c>
    </row>
    <row r="432" s="22" customFormat="true" ht="89.25" hidden="false" customHeight="false" outlineLevel="0" collapsed="false">
      <c r="A432" s="8" t="str">
        <f aca="false">A431</f>
        <v>Спутник</v>
      </c>
      <c r="B432" s="8" t="s">
        <v>628</v>
      </c>
      <c r="C432" s="33" t="s">
        <v>59</v>
      </c>
      <c r="D432" s="33" t="s">
        <v>5</v>
      </c>
      <c r="E432" s="33" t="s">
        <v>60</v>
      </c>
      <c r="F432" s="31" t="s">
        <v>630</v>
      </c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</row>
    <row r="433" s="22" customFormat="true" ht="12.75" hidden="false" customHeight="false" outlineLevel="0" collapsed="false">
      <c r="A433" s="8" t="str">
        <f aca="false">A432</f>
        <v>Спутник</v>
      </c>
      <c r="B433" s="8" t="s">
        <v>628</v>
      </c>
      <c r="C433" s="13" t="n">
        <v>1</v>
      </c>
      <c r="D433" s="13" t="n">
        <v>2</v>
      </c>
      <c r="E433" s="13" t="n">
        <v>3</v>
      </c>
      <c r="F433" s="14" t="n">
        <v>4</v>
      </c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</row>
    <row r="434" s="22" customFormat="true" ht="25.5" hidden="false" customHeight="false" outlineLevel="0" collapsed="false">
      <c r="A434" s="8" t="str">
        <f aca="false">A433</f>
        <v>Спутник</v>
      </c>
      <c r="B434" s="8" t="s">
        <v>628</v>
      </c>
      <c r="C434" s="17" t="s">
        <v>631</v>
      </c>
      <c r="D434" s="18" t="s">
        <v>632</v>
      </c>
      <c r="E434" s="139" t="n">
        <v>24</v>
      </c>
      <c r="F434" s="115" t="n">
        <v>18</v>
      </c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</row>
    <row r="435" s="22" customFormat="true" ht="12.75" hidden="false" customHeight="false" outlineLevel="0" collapsed="false">
      <c r="A435" s="8" t="str">
        <f aca="false">A434</f>
        <v>Спутник</v>
      </c>
      <c r="B435" s="8" t="s">
        <v>628</v>
      </c>
      <c r="C435" s="34" t="s">
        <v>97</v>
      </c>
      <c r="D435" s="35" t="s">
        <v>633</v>
      </c>
      <c r="E435" s="140"/>
      <c r="F435" s="135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</row>
    <row r="436" s="22" customFormat="true" ht="38.25" hidden="false" customHeight="false" outlineLevel="0" collapsed="false">
      <c r="A436" s="8" t="str">
        <f aca="false">A435</f>
        <v>Спутник</v>
      </c>
      <c r="B436" s="8" t="s">
        <v>628</v>
      </c>
      <c r="C436" s="38" t="s">
        <v>634</v>
      </c>
      <c r="D436" s="39"/>
      <c r="E436" s="141" t="n">
        <v>9</v>
      </c>
      <c r="F436" s="136" t="n">
        <v>3</v>
      </c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</row>
    <row r="437" s="22" customFormat="true" ht="12.75" hidden="false" customHeight="false" outlineLevel="0" collapsed="false">
      <c r="A437" s="8" t="str">
        <f aca="false">A436</f>
        <v>Спутник</v>
      </c>
      <c r="B437" s="8" t="s">
        <v>628</v>
      </c>
      <c r="C437" s="17" t="s">
        <v>635</v>
      </c>
      <c r="D437" s="18" t="s">
        <v>636</v>
      </c>
      <c r="E437" s="114" t="n">
        <v>15</v>
      </c>
      <c r="F437" s="115" t="n">
        <v>15</v>
      </c>
      <c r="G437" s="138" t="s">
        <v>637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</row>
    <row r="438" s="22" customFormat="true" ht="12.75" hidden="false" customHeight="false" outlineLevel="0" collapsed="false">
      <c r="A438" s="8" t="str">
        <f aca="false">A437</f>
        <v>Спутник</v>
      </c>
      <c r="B438" s="8" t="s">
        <v>628</v>
      </c>
      <c r="C438" s="17" t="s">
        <v>638</v>
      </c>
      <c r="D438" s="18" t="s">
        <v>639</v>
      </c>
      <c r="E438" s="114" t="n">
        <v>9</v>
      </c>
      <c r="F438" s="115" t="n">
        <v>3</v>
      </c>
      <c r="G438" s="138" t="s">
        <v>640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</row>
    <row r="439" s="22" customFormat="true" ht="12.75" hidden="false" customHeight="false" outlineLevel="0" collapsed="false">
      <c r="A439" s="8" t="str">
        <f aca="false">A438</f>
        <v>Спутник</v>
      </c>
      <c r="B439" s="8" t="s">
        <v>628</v>
      </c>
      <c r="C439" s="17" t="s">
        <v>641</v>
      </c>
      <c r="D439" s="18" t="s">
        <v>642</v>
      </c>
      <c r="E439" s="114" t="n">
        <v>3</v>
      </c>
      <c r="F439" s="115" t="s">
        <v>218</v>
      </c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</row>
    <row r="440" s="22" customFormat="true" ht="12.75" hidden="false" customHeight="false" outlineLevel="0" collapsed="false">
      <c r="A440" s="8" t="str">
        <f aca="false">A439</f>
        <v>Спутник</v>
      </c>
      <c r="B440" s="8" t="s">
        <v>628</v>
      </c>
      <c r="C440" s="17" t="s">
        <v>643</v>
      </c>
      <c r="D440" s="18" t="s">
        <v>644</v>
      </c>
      <c r="E440" s="114" t="n">
        <v>6</v>
      </c>
      <c r="F440" s="115" t="s">
        <v>218</v>
      </c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</row>
    <row r="441" s="22" customFormat="true" ht="12.75" hidden="false" customHeight="false" outlineLevel="0" collapsed="false">
      <c r="A441" s="8" t="str">
        <f aca="false">A440</f>
        <v>Спутник</v>
      </c>
      <c r="B441" s="8" t="s">
        <v>628</v>
      </c>
      <c r="C441" s="17" t="s">
        <v>645</v>
      </c>
      <c r="D441" s="18" t="s">
        <v>646</v>
      </c>
      <c r="E441" s="114"/>
      <c r="F441" s="115" t="s">
        <v>218</v>
      </c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</row>
    <row r="442" s="22" customFormat="true" ht="12.75" hidden="false" customHeight="false" outlineLevel="0" collapsed="false">
      <c r="A442" s="8" t="str">
        <f aca="false">A441</f>
        <v>Спутник</v>
      </c>
      <c r="B442" s="8" t="s">
        <v>628</v>
      </c>
      <c r="C442" s="17" t="s">
        <v>647</v>
      </c>
      <c r="D442" s="18" t="s">
        <v>648</v>
      </c>
      <c r="E442" s="114"/>
      <c r="F442" s="115" t="s">
        <v>218</v>
      </c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</row>
    <row r="443" s="22" customFormat="true" ht="12.75" hidden="false" customHeight="false" outlineLevel="0" collapsed="false">
      <c r="A443" s="8" t="str">
        <f aca="false">A442</f>
        <v>Спутник</v>
      </c>
      <c r="B443" s="8" t="s">
        <v>628</v>
      </c>
      <c r="C443" s="34" t="s">
        <v>649</v>
      </c>
      <c r="D443" s="35" t="s">
        <v>650</v>
      </c>
      <c r="E443" s="140" t="n">
        <v>1</v>
      </c>
      <c r="F443" s="135" t="s">
        <v>218</v>
      </c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</row>
    <row r="444" s="22" customFormat="true" ht="38.25" hidden="false" customHeight="false" outlineLevel="0" collapsed="false">
      <c r="A444" s="8" t="str">
        <f aca="false">A443</f>
        <v>Спутник</v>
      </c>
      <c r="B444" s="8" t="s">
        <v>628</v>
      </c>
      <c r="C444" s="38" t="s">
        <v>651</v>
      </c>
      <c r="D444" s="39"/>
      <c r="E444" s="141"/>
      <c r="F444" s="136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</row>
    <row r="445" s="22" customFormat="true" ht="25.5" hidden="false" customHeight="false" outlineLevel="0" collapsed="false">
      <c r="A445" s="8" t="str">
        <f aca="false">A444</f>
        <v>Спутник</v>
      </c>
      <c r="B445" s="8" t="s">
        <v>628</v>
      </c>
      <c r="C445" s="34" t="s">
        <v>580</v>
      </c>
      <c r="D445" s="35" t="s">
        <v>652</v>
      </c>
      <c r="E445" s="140" t="n">
        <v>1</v>
      </c>
      <c r="F445" s="135" t="s">
        <v>218</v>
      </c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</row>
    <row r="446" s="22" customFormat="true" ht="25.5" hidden="false" customHeight="false" outlineLevel="0" collapsed="false">
      <c r="A446" s="8" t="str">
        <f aca="false">A445</f>
        <v>Спутник</v>
      </c>
      <c r="B446" s="8" t="s">
        <v>628</v>
      </c>
      <c r="C446" s="38" t="s">
        <v>653</v>
      </c>
      <c r="D446" s="39"/>
      <c r="E446" s="141"/>
      <c r="F446" s="136"/>
      <c r="G446" s="138" t="s">
        <v>654</v>
      </c>
      <c r="H446" s="142"/>
      <c r="I446" s="21"/>
      <c r="J446" s="21"/>
      <c r="K446" s="21"/>
      <c r="L446" s="21"/>
      <c r="M446" s="21"/>
      <c r="N446" s="21"/>
      <c r="O446" s="21"/>
      <c r="P446" s="21"/>
      <c r="Q446" s="21"/>
      <c r="R446" s="21"/>
    </row>
    <row r="447" s="22" customFormat="true" ht="25.5" hidden="false" customHeight="false" outlineLevel="0" collapsed="false">
      <c r="A447" s="8" t="str">
        <f aca="false">A446</f>
        <v>Спутник</v>
      </c>
      <c r="B447" s="8" t="s">
        <v>628</v>
      </c>
      <c r="C447" s="34" t="s">
        <v>655</v>
      </c>
      <c r="D447" s="35" t="s">
        <v>656</v>
      </c>
      <c r="E447" s="140" t="n">
        <v>1</v>
      </c>
      <c r="F447" s="135" t="s">
        <v>218</v>
      </c>
      <c r="G447" s="138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</row>
    <row r="448" s="22" customFormat="true" ht="25.5" hidden="false" customHeight="false" outlineLevel="0" collapsed="false">
      <c r="A448" s="8" t="str">
        <f aca="false">A447</f>
        <v>Спутник</v>
      </c>
      <c r="B448" s="8" t="s">
        <v>628</v>
      </c>
      <c r="C448" s="38" t="s">
        <v>657</v>
      </c>
      <c r="D448" s="39"/>
      <c r="E448" s="141"/>
      <c r="F448" s="136"/>
      <c r="G448" s="138" t="s">
        <v>658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</row>
  </sheetData>
  <sheetProtection sheet="true" password="ccd9" objects="true" scenarios="true"/>
  <autoFilter ref="A1:S448"/>
  <mergeCells count="67">
    <mergeCell ref="C20:C21"/>
    <mergeCell ref="D20:D21"/>
    <mergeCell ref="E20:F20"/>
    <mergeCell ref="G20:G21"/>
    <mergeCell ref="H20:H21"/>
    <mergeCell ref="C30:C31"/>
    <mergeCell ref="D30:D31"/>
    <mergeCell ref="E30:E31"/>
    <mergeCell ref="F30:J30"/>
    <mergeCell ref="C63:C64"/>
    <mergeCell ref="D63:D64"/>
    <mergeCell ref="E63:E64"/>
    <mergeCell ref="F63:J63"/>
    <mergeCell ref="C95:C96"/>
    <mergeCell ref="D95:D96"/>
    <mergeCell ref="E95:E96"/>
    <mergeCell ref="F95:J95"/>
    <mergeCell ref="K95:O95"/>
    <mergeCell ref="C127:C128"/>
    <mergeCell ref="D127:D128"/>
    <mergeCell ref="E127:E128"/>
    <mergeCell ref="F127:M127"/>
    <mergeCell ref="F128:M128"/>
    <mergeCell ref="C159:C160"/>
    <mergeCell ref="D159:D160"/>
    <mergeCell ref="E159:E160"/>
    <mergeCell ref="F159:I159"/>
    <mergeCell ref="C197:C198"/>
    <mergeCell ref="D197:D198"/>
    <mergeCell ref="E197:E198"/>
    <mergeCell ref="F197:O197"/>
    <mergeCell ref="C229:C230"/>
    <mergeCell ref="D229:D230"/>
    <mergeCell ref="E229:E230"/>
    <mergeCell ref="F229:K229"/>
    <mergeCell ref="M229:R229"/>
    <mergeCell ref="S229:S230"/>
    <mergeCell ref="C291:C293"/>
    <mergeCell ref="D291:D293"/>
    <mergeCell ref="E291:E293"/>
    <mergeCell ref="F291:G291"/>
    <mergeCell ref="H291:H293"/>
    <mergeCell ref="I291:K291"/>
    <mergeCell ref="L291:M291"/>
    <mergeCell ref="N291:N293"/>
    <mergeCell ref="O291:O293"/>
    <mergeCell ref="P291:P292"/>
    <mergeCell ref="F292:F293"/>
    <mergeCell ref="G292:G293"/>
    <mergeCell ref="I292:I293"/>
    <mergeCell ref="J292:K292"/>
    <mergeCell ref="L292:L293"/>
    <mergeCell ref="M292:M293"/>
    <mergeCell ref="C335:C336"/>
    <mergeCell ref="D335:D336"/>
    <mergeCell ref="E335:L335"/>
    <mergeCell ref="C348:C349"/>
    <mergeCell ref="D348:D349"/>
    <mergeCell ref="E348:L348"/>
    <mergeCell ref="C386:C387"/>
    <mergeCell ref="D386:D387"/>
    <mergeCell ref="E386:E387"/>
    <mergeCell ref="F386:F387"/>
    <mergeCell ref="G386:J386"/>
    <mergeCell ref="K386:K387"/>
    <mergeCell ref="L386:L387"/>
    <mergeCell ref="M386:M387"/>
  </mergeCells>
  <conditionalFormatting sqref="M393 L390 P295 S232 P200 N193 P190 L190:N190 N188:O188 L163:N163 G149 O136 O133 K66 K389 L167:N168 L165:N165 L172:N182 L170:N170 L186:N186 L184:N184 H151:I151 P132 Q133 N131 Q99:Q100 P98 K34">
    <cfRule type="expression" priority="2" aboveAverage="0" equalAverage="0" bottom="0" percent="0" rank="0" text="" dxfId="11">
      <formula>NOT(ISERROR(SEARCH("ЛОЖЬ",S752)))</formula>
    </cfRule>
  </conditionalFormatting>
  <conditionalFormatting sqref="O295:O322">
    <cfRule type="cellIs" priority="3" operator="lessThan" aboveAverage="0" equalAverage="0" bottom="0" percent="0" rank="0" text="" dxfId="12">
      <formula>0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_x005F_x0000__x005F_x0000__x005F_x0000_</Template>
  <TotalTime>28</TotalTime>
  <Application>LibreOffice/7.3.0.3$Windows_x86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2022-11-13T01:33:51Z</dcterms:created>
  <dc:creator>Artur</dc:creator>
  <dc:description/>
  <dc:language>ru-RU</dc:language>
  <cp:lastModifiedBy/>
  <cp:lastPrinted>2022-11-14T20:53:48Z</cp:lastPrinted>
  <dcterms:modified xsi:type="dcterms:W3CDTF">2024-01-15T17:10:05Z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